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L22" i="1" l="1"/>
  <c r="P22" i="1" l="1"/>
  <c r="N22" i="1"/>
  <c r="J22" i="1" l="1"/>
  <c r="J35" i="1" s="1"/>
  <c r="J39" i="1" s="1"/>
  <c r="J41" i="1" s="1"/>
</calcChain>
</file>

<file path=xl/sharedStrings.xml><?xml version="1.0" encoding="utf-8"?>
<sst xmlns="http://schemas.openxmlformats.org/spreadsheetml/2006/main" count="106" uniqueCount="93">
  <si>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</si>
  <si>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</si>
  <si>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</si>
  <si>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</si>
  <si>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</si>
  <si>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</si>
  <si>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</si>
  <si>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</si>
  <si>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</si>
  <si>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</si>
  <si>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</si>
  <si>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</si>
  <si>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</si>
  <si>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</si>
  <si>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</si>
  <si>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</si>
  <si>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</si>
  <si>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</si>
  <si>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</si>
  <si>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</si>
  <si>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</si>
  <si>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</si>
  <si>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</si>
  <si>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</si>
  <si>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</si>
  <si>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</si>
  <si>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</si>
  <si>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</si>
  <si>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</si>
  <si>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</si>
  <si>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</si>
  <si>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</si>
  <si>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</si>
  <si>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</si>
  <si>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</si>
  <si>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</si>
  <si>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</si>
  <si>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</si>
  <si>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</si>
  <si>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</si>
  <si>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</si>
  <si>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</si>
  <si>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</si>
  <si>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</si>
  <si>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</si>
  <si>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</si>
  <si>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</si>
  <si>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</si>
  <si>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</si>
  <si>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</si>
  <si>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</si>
  <si>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</si>
  <si>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</si>
  <si>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</si>
  <si>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</si>
  <si>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</si>
  <si>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</si>
  <si>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</si>
  <si>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</si>
  <si>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</si>
  <si>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</si>
  <si>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</si>
  <si>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</si>
  <si>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</si>
  <si>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</si>
  <si>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</si>
  <si>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</si>
  <si>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</si>
  <si>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</si>
  <si>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</si>
  <si>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DP Transmitter</t>
  </si>
  <si>
    <t>Span  : 0,5 to 100Kpas</t>
  </si>
  <si>
    <t>Wetted part : SUS316</t>
  </si>
  <si>
    <t>Electrical connection : 1/2 NPT</t>
  </si>
  <si>
    <t>With indicator</t>
  </si>
  <si>
    <t>With mounting bracket</t>
  </si>
  <si>
    <t>6</t>
  </si>
  <si>
    <t>replacement of STD920-E1H-00000-R5-C7D7E9E5F2</t>
  </si>
  <si>
    <t>Q2013RH069</t>
  </si>
  <si>
    <t>GFI ENTERPRISES LIMITED</t>
  </si>
  <si>
    <t>ELLON BUSINESS CENTRE</t>
  </si>
  <si>
    <t>BROOMIESBURN ROAD</t>
  </si>
  <si>
    <t>ELLON</t>
  </si>
  <si>
    <t>ABERDEENSHIRE AB41 9RD</t>
  </si>
  <si>
    <t>UNITED KINGDOM</t>
  </si>
  <si>
    <t>TEL: 01358 722799</t>
  </si>
  <si>
    <t>FAX: 01358 725220</t>
  </si>
  <si>
    <t>GTX31D-BAAADCA-AF6AXA16-A2G7R1</t>
  </si>
  <si>
    <t>Connection: 1/2 NPT with adapter flange</t>
  </si>
  <si>
    <t>FM explosion proof AND INTRINSICALLY SAFE</t>
  </si>
  <si>
    <t>Custom calibration : 0 - 10'' water column</t>
  </si>
  <si>
    <t>With external zero/span</t>
  </si>
  <si>
    <t>With side vent/drain bottom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</si>
</sst>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9" fillId="0" borderId="0" xfId="0" applyFont="1" applyFill="1" applyBorder="1" applyAlignment="1"/>
    <xf numFmtId="0" fontId="9" fillId="0" borderId="0" xfId="2" quotePrefix="1" applyFont="1" applyAlignment="1" applyProtection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4"/>
  <sheetViews>
    <sheetView tabSelected="1" zoomScaleNormal="100" workbookViewId="0">
      <selection activeCell="H28" sqref="H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7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79</v>
      </c>
      <c r="E7" s="17"/>
      <c r="F7" s="85"/>
      <c r="G7" s="21"/>
      <c r="H7" s="33" t="s">
        <v>1</v>
      </c>
      <c r="I7" s="17"/>
      <c r="J7" s="77">
        <v>41330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86" t="s">
        <v>80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 t="s">
        <v>81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 t="s">
        <v>82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83</v>
      </c>
      <c r="E11" s="17"/>
      <c r="F11" s="84"/>
      <c r="G11" s="17"/>
      <c r="H11" s="20" t="s">
        <v>17</v>
      </c>
      <c r="I11" s="20"/>
      <c r="J11" s="34" t="s">
        <v>78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86" t="s">
        <v>84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 t="s">
        <v>85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86</v>
      </c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6" t="s">
        <v>77</v>
      </c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16" t="s">
        <v>87</v>
      </c>
      <c r="E22" s="102" t="s">
        <v>70</v>
      </c>
      <c r="G22" s="110">
        <v>1</v>
      </c>
      <c r="H22" s="107">
        <v>928</v>
      </c>
      <c r="I22" s="50"/>
      <c r="J22" s="50">
        <f>G22*H22</f>
        <v>928</v>
      </c>
      <c r="K22" s="79" t="s">
        <v>76</v>
      </c>
      <c r="L22" s="108">
        <f>310+5+6+8+20+12+30+4+5</f>
        <v>400</v>
      </c>
      <c r="M22" s="17">
        <v>0.11600000000000001</v>
      </c>
      <c r="N22" s="113">
        <f>L22*M22*1000/100</f>
        <v>464.00000000000006</v>
      </c>
      <c r="O22" s="114">
        <v>0.5</v>
      </c>
      <c r="P22" s="17">
        <f>N22/(1-O22)</f>
        <v>928.00000000000011</v>
      </c>
    </row>
    <row r="23" spans="1:16" s="95" customFormat="1" ht="15.75" customHeight="1">
      <c r="B23" s="103"/>
      <c r="C23" s="100"/>
      <c r="D23" s="105"/>
      <c r="E23" s="104" t="s">
        <v>71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72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88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73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89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74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 t="s">
        <v>75</v>
      </c>
      <c r="H29" s="107"/>
      <c r="I29" s="94"/>
      <c r="J29" s="94"/>
      <c r="K29" s="94"/>
    </row>
    <row r="30" spans="1:16" s="95" customFormat="1" ht="15.75" customHeight="1">
      <c r="B30" s="100"/>
      <c r="C30" s="100"/>
      <c r="D30" s="105"/>
      <c r="E30" s="104" t="s">
        <v>90</v>
      </c>
      <c r="H30" s="107"/>
      <c r="I30" s="94"/>
      <c r="J30" s="94"/>
      <c r="K30" s="94"/>
    </row>
    <row r="31" spans="1:16" s="95" customFormat="1" ht="15.75" customHeight="1">
      <c r="B31" s="100"/>
      <c r="C31" s="100"/>
      <c r="D31" s="105"/>
      <c r="E31" s="104" t="s">
        <v>91</v>
      </c>
      <c r="H31" s="107"/>
      <c r="I31" s="94"/>
      <c r="J31" s="94"/>
      <c r="K31" s="94"/>
    </row>
    <row r="32" spans="1:16" s="95" customFormat="1" ht="15.75" customHeight="1">
      <c r="B32" s="100"/>
      <c r="C32" s="100"/>
      <c r="D32" s="105"/>
      <c r="E32" s="104" t="s">
        <v>92</v>
      </c>
      <c r="H32" s="107"/>
      <c r="I32" s="94"/>
      <c r="J32" s="94"/>
      <c r="K32" s="94"/>
    </row>
    <row r="33" spans="1:230" s="95" customFormat="1" ht="15.75" customHeight="1">
      <c r="B33" s="100"/>
      <c r="C33" s="100"/>
      <c r="D33" s="105"/>
      <c r="E33" s="104"/>
      <c r="H33" s="107"/>
      <c r="I33" s="94"/>
      <c r="J33" s="94"/>
      <c r="K33" s="94"/>
    </row>
    <row r="34" spans="1:230" ht="15.75" customHeight="1" thickBot="1">
      <c r="A34" s="17"/>
      <c r="B34" s="61"/>
      <c r="C34" s="62"/>
      <c r="D34" s="63"/>
      <c r="E34" s="64"/>
      <c r="F34" s="65"/>
      <c r="G34" s="93"/>
      <c r="H34" s="66"/>
      <c r="I34" s="67"/>
      <c r="J34" s="67"/>
      <c r="K34" s="80"/>
    </row>
    <row r="35" spans="1:230" ht="15.75" customHeight="1">
      <c r="A35" s="17"/>
      <c r="B35" s="11"/>
      <c r="C35" s="11"/>
      <c r="D35" s="12"/>
      <c r="E35" s="21"/>
      <c r="F35" s="11"/>
      <c r="G35" s="33" t="s">
        <v>26</v>
      </c>
      <c r="H35" s="51" t="s">
        <v>4</v>
      </c>
      <c r="I35" s="50"/>
      <c r="J35" s="50">
        <f>SUM(J21:J34)</f>
        <v>928</v>
      </c>
      <c r="K35" s="60"/>
    </row>
    <row r="36" spans="1:230" ht="15.75" customHeight="1">
      <c r="A36" s="17"/>
      <c r="B36" s="11"/>
      <c r="C36" s="11"/>
      <c r="D36" s="12"/>
      <c r="E36" s="44"/>
      <c r="F36" s="42"/>
      <c r="G36" s="43" t="s">
        <v>19</v>
      </c>
      <c r="H36" s="52" t="s">
        <v>4</v>
      </c>
      <c r="I36" s="53"/>
      <c r="J36" s="53">
        <v>150</v>
      </c>
      <c r="K36" s="58"/>
    </row>
    <row r="37" spans="1:230" ht="15.75" customHeight="1">
      <c r="A37" s="17"/>
      <c r="B37" s="11"/>
      <c r="C37" s="11"/>
      <c r="D37" s="12"/>
      <c r="E37" s="45"/>
      <c r="F37" s="46"/>
      <c r="G37" s="57" t="s">
        <v>2</v>
      </c>
      <c r="H37" s="54" t="s">
        <v>4</v>
      </c>
      <c r="I37" s="55"/>
      <c r="J37" s="55">
        <v>0</v>
      </c>
      <c r="K37" s="59"/>
    </row>
    <row r="38" spans="1:230" ht="15.75" customHeight="1" thickBot="1">
      <c r="A38" s="17"/>
      <c r="B38" s="62"/>
      <c r="C38" s="62"/>
      <c r="D38" s="61"/>
      <c r="E38" s="70"/>
      <c r="F38" s="71"/>
      <c r="G38" s="72" t="s">
        <v>20</v>
      </c>
      <c r="H38" s="73" t="s">
        <v>4</v>
      </c>
      <c r="I38" s="74"/>
      <c r="J38" s="74"/>
      <c r="K38" s="75"/>
    </row>
    <row r="39" spans="1:230" ht="15.75" customHeight="1">
      <c r="A39" s="17"/>
      <c r="B39" s="11"/>
      <c r="C39" s="11"/>
      <c r="D39" s="12"/>
      <c r="E39" s="21"/>
      <c r="F39" s="11"/>
      <c r="G39" s="31" t="s">
        <v>33</v>
      </c>
      <c r="H39" s="51" t="s">
        <v>4</v>
      </c>
      <c r="I39" s="50"/>
      <c r="J39" s="50">
        <f>IF(J35&lt;150, 150, J35)</f>
        <v>928</v>
      </c>
      <c r="K39" s="60"/>
    </row>
    <row r="40" spans="1:230" ht="15.75" customHeight="1" thickBot="1">
      <c r="A40" s="17"/>
      <c r="B40" s="62"/>
      <c r="C40" s="62"/>
      <c r="D40" s="61"/>
      <c r="E40" s="64"/>
      <c r="F40" s="62"/>
      <c r="G40" s="68" t="s">
        <v>32</v>
      </c>
      <c r="H40" s="66" t="s">
        <v>4</v>
      </c>
      <c r="I40" s="67"/>
      <c r="J40" s="67"/>
      <c r="K40" s="69"/>
    </row>
    <row r="41" spans="1:230" ht="15.75" customHeight="1">
      <c r="A41" s="17"/>
      <c r="B41" s="11"/>
      <c r="C41" s="11"/>
      <c r="D41" s="12"/>
      <c r="E41" s="17"/>
      <c r="F41" s="11"/>
      <c r="G41" s="56" t="s">
        <v>26</v>
      </c>
      <c r="H41" s="51" t="s">
        <v>4</v>
      </c>
      <c r="I41" s="50"/>
      <c r="J41" s="51">
        <f>SUM(J39:J40)</f>
        <v>928</v>
      </c>
      <c r="K41" s="60"/>
    </row>
    <row r="42" spans="1:230" ht="15.75" customHeight="1">
      <c r="A42" s="17"/>
      <c r="B42" s="11"/>
      <c r="C42" s="11"/>
      <c r="D42" s="12"/>
      <c r="E42" s="17"/>
      <c r="F42" s="11"/>
      <c r="G42" s="56"/>
      <c r="H42" s="51"/>
      <c r="I42" s="50"/>
      <c r="J42" s="51"/>
      <c r="K42" s="60"/>
    </row>
    <row r="43" spans="1:230" s="17" customFormat="1" ht="15.75" customHeight="1">
      <c r="B43" s="27" t="s">
        <v>42</v>
      </c>
      <c r="C43" s="11"/>
      <c r="D43" s="12"/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7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44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63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60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62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C52" s="11"/>
      <c r="D52" s="76" t="s">
        <v>34</v>
      </c>
      <c r="E52" s="11"/>
      <c r="F52" s="11"/>
      <c r="G52" s="13"/>
      <c r="H52" s="14"/>
      <c r="I52" s="11"/>
      <c r="J52" s="78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 t="s">
        <v>35</v>
      </c>
      <c r="E53" s="18" t="s">
        <v>53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/>
      <c r="E54" s="18" t="s">
        <v>54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36</v>
      </c>
      <c r="E55" s="90" t="s">
        <v>52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37</v>
      </c>
      <c r="E56" s="17" t="s">
        <v>5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38</v>
      </c>
      <c r="E57" s="22" t="s">
        <v>21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39</v>
      </c>
      <c r="E58" s="23" t="s">
        <v>48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40</v>
      </c>
      <c r="E59" s="17" t="s">
        <v>49</v>
      </c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 t="s">
        <v>41</v>
      </c>
      <c r="E60" s="11" t="s">
        <v>22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43</v>
      </c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8"/>
      <c r="C65" s="8"/>
      <c r="D65" s="11"/>
      <c r="E65" s="11"/>
      <c r="F65" s="11"/>
      <c r="G65" s="24"/>
      <c r="H65" s="11"/>
      <c r="I65" s="11"/>
      <c r="J65" s="24"/>
      <c r="K65" s="25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58</v>
      </c>
      <c r="C66" s="11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57</v>
      </c>
      <c r="C67" s="8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2013-02-25T14:58:16Z</dcterms:modified>
</cp:coreProperties>
</file>