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  <sheet name="Price" sheetId="3" r:id="rId2"/>
    <sheet name="List" sheetId="4" r:id="rId3"/>
    <sheet name="AAA" sheetId="5" r:id="rId4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6" i="1" l="1"/>
  <c r="J22" i="1" l="1"/>
  <c r="R113" i="4"/>
  <c r="P113" i="4"/>
  <c r="S110" i="4"/>
  <c r="S109" i="4"/>
  <c r="P102" i="4"/>
  <c r="R102" i="4" s="1"/>
  <c r="R111" i="4"/>
  <c r="S111" i="4" s="1"/>
  <c r="R110" i="4"/>
  <c r="R109" i="4"/>
  <c r="R100" i="4"/>
  <c r="S100" i="4" s="1"/>
  <c r="R98" i="4"/>
  <c r="S98" i="4" s="1"/>
  <c r="S102" i="4" s="1"/>
  <c r="R89" i="4"/>
  <c r="S20" i="4"/>
  <c r="S32" i="4"/>
  <c r="S44" i="4"/>
  <c r="S56" i="4"/>
  <c r="S66" i="4"/>
  <c r="S65" i="4"/>
  <c r="S71" i="4"/>
  <c r="S84" i="4"/>
  <c r="R84" i="4"/>
  <c r="R79" i="4"/>
  <c r="S79" i="4" s="1"/>
  <c r="R74" i="4"/>
  <c r="S74" i="4" s="1"/>
  <c r="R71" i="4"/>
  <c r="R68" i="4"/>
  <c r="S68" i="4" s="1"/>
  <c r="R65" i="4"/>
  <c r="R62" i="4"/>
  <c r="S62" i="4" s="1"/>
  <c r="R59" i="4"/>
  <c r="S59" i="4" s="1"/>
  <c r="R56" i="4"/>
  <c r="R53" i="4"/>
  <c r="S53" i="4" s="1"/>
  <c r="R50" i="4"/>
  <c r="S50" i="4" s="1"/>
  <c r="R47" i="4"/>
  <c r="S47" i="4" s="1"/>
  <c r="R44" i="4"/>
  <c r="R41" i="4"/>
  <c r="S41" i="4" s="1"/>
  <c r="R38" i="4"/>
  <c r="S38" i="4" s="1"/>
  <c r="R35" i="4"/>
  <c r="S35" i="4" s="1"/>
  <c r="R32" i="4"/>
  <c r="R29" i="4"/>
  <c r="S29" i="4" s="1"/>
  <c r="R26" i="4"/>
  <c r="S26" i="4" s="1"/>
  <c r="R23" i="4"/>
  <c r="S23" i="4" s="1"/>
  <c r="R20" i="4"/>
  <c r="R17" i="4"/>
  <c r="S17" i="4" s="1"/>
  <c r="R14" i="4"/>
  <c r="S14" i="4" s="1"/>
  <c r="P89" i="4"/>
  <c r="P111" i="4"/>
  <c r="P110" i="4"/>
  <c r="P109" i="4"/>
  <c r="P100" i="4"/>
  <c r="P98" i="4"/>
  <c r="P84" i="4"/>
  <c r="P79" i="4"/>
  <c r="P74" i="4"/>
  <c r="P71" i="4"/>
  <c r="P68" i="4"/>
  <c r="P65" i="4"/>
  <c r="P62" i="4"/>
  <c r="P59" i="4"/>
  <c r="P56" i="4"/>
  <c r="P53" i="4"/>
  <c r="P50" i="4"/>
  <c r="P47" i="4"/>
  <c r="P44" i="4"/>
  <c r="P41" i="4"/>
  <c r="P38" i="4"/>
  <c r="P35" i="4"/>
  <c r="P32" i="4"/>
  <c r="P29" i="4"/>
  <c r="P26" i="4"/>
  <c r="P23" i="4"/>
  <c r="P20" i="4"/>
  <c r="P17" i="4"/>
  <c r="P14" i="4"/>
  <c r="L27" i="3"/>
  <c r="N27" i="3" s="1"/>
  <c r="L24" i="3"/>
  <c r="N24" i="3" s="1"/>
  <c r="L19" i="3"/>
  <c r="N19" i="3" s="1"/>
  <c r="G19" i="3"/>
  <c r="L17" i="3"/>
  <c r="N17" i="3" s="1"/>
  <c r="L15" i="3"/>
  <c r="N15" i="3" s="1"/>
  <c r="L14" i="3"/>
  <c r="N14" i="3" s="1"/>
  <c r="L13" i="3"/>
  <c r="N13" i="3"/>
  <c r="P22" i="1"/>
  <c r="R22" i="1"/>
  <c r="S113" i="4" l="1"/>
  <c r="S89" i="4"/>
  <c r="J26" i="1"/>
  <c r="J30" i="1" s="1"/>
  <c r="J32" i="1" s="1"/>
</calcChain>
</file>

<file path=xl/sharedStrings.xml><?xml version="1.0" encoding="utf-8"?>
<sst xmlns="http://schemas.openxmlformats.org/spreadsheetml/2006/main" count="287" uniqueCount="204">
  <si>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</si>
  <si>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</si>
  <si>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</si>
  <si>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</si>
  <si>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</si>
  <si>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</si>
  <si>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</si>
  <si>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</si>
  <si>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</si>
  <si>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</si>
  <si>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</si>
  <si>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</si>
  <si>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</si>
  <si>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</si>
  <si>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</si>
  <si>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</si>
  <si>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</si>
  <si>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</si>
  <si>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</si>
  <si>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</si>
  <si>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</si>
  <si>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</si>
  <si>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</si>
  <si>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</si>
  <si>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</si>
  <si>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</si>
  <si>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</si>
  <si>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>VAT 21%</t>
  </si>
  <si>
    <t>Sub-total</t>
  </si>
  <si>
    <t>(The Trade Terms are in accordance with Incoterms 2000.)</t>
  </si>
  <si>
    <t>Email:</t>
  </si>
  <si>
    <t>+33 3 22 54 83 47</t>
  </si>
  <si>
    <t>Web: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</si>
  <si>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</si>
  <si>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</si>
  <si>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</si>
  <si>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</si>
  <si>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</si>
  <si>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</si>
  <si>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</si>
  <si>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JLP</t>
  </si>
  <si>
    <t>ATP</t>
  </si>
  <si>
    <t>Cost</t>
  </si>
  <si>
    <t>Margin</t>
  </si>
  <si>
    <t>NSP</t>
  </si>
  <si>
    <t>TECNICAS REUNIDAS</t>
  </si>
  <si>
    <t>End User :</t>
  </si>
  <si>
    <t>Ignacio Delfino Piccolini</t>
  </si>
  <si>
    <t>idelfino@trsa.es</t>
  </si>
  <si>
    <t>+34 91 158 28 22</t>
  </si>
  <si>
    <t>Export License:</t>
  </si>
  <si>
    <t xml:space="preserve">The commodity in this proposal may be delivered after receipt of official Export License </t>
  </si>
  <si>
    <t xml:space="preserve">from Japanese (and/or U.S.) government. Azbil shall not be responsible for any damages </t>
  </si>
  <si>
    <t>if Azbil could not obtain the said Export License.</t>
  </si>
  <si>
    <t xml:space="preserve">End-use Statement: </t>
  </si>
  <si>
    <t>Required when ordering.</t>
  </si>
  <si>
    <t xml:space="preserve">   Delivery Time: </t>
  </si>
  <si>
    <t xml:space="preserve">   Payment Terms: </t>
  </si>
  <si>
    <t xml:space="preserve">An irrevocable letter of credit at sight for one hundred percent (100%) </t>
  </si>
  <si>
    <t>contracted amount or one hundred percent (100%) advanced payment.</t>
  </si>
  <si>
    <t xml:space="preserve">   Validity: </t>
  </si>
  <si>
    <t>Sixty (60) days from the proposal date.</t>
  </si>
  <si>
    <t xml:space="preserve">   Country of Origin: </t>
  </si>
  <si>
    <t xml:space="preserve">Japan </t>
  </si>
  <si>
    <t xml:space="preserve">   Manufacturer: </t>
  </si>
  <si>
    <t>Azbil Corporation</t>
  </si>
  <si>
    <t xml:space="preserve">   Shipping Information: </t>
  </si>
  <si>
    <t xml:space="preserve">   Warranty Period: </t>
  </si>
  <si>
    <t>Eighteen (18) months from the date of shipment or twelve (12) months</t>
  </si>
  <si>
    <t>from the date of installation whichever comes earlier.</t>
  </si>
  <si>
    <t>Other Conditions:</t>
  </si>
  <si>
    <t>Please see the General Terms of Conditions of Sales for other conditions than the above.</t>
  </si>
  <si>
    <t>Description</t>
  </si>
  <si>
    <t>Qty</t>
  </si>
  <si>
    <t>Unit</t>
  </si>
  <si>
    <t>Unit Price</t>
  </si>
  <si>
    <t>Sub Total:</t>
  </si>
  <si>
    <t>Petrokemya ABS</t>
  </si>
  <si>
    <t>+33 9 70 61 16 19</t>
  </si>
  <si>
    <t>Q2013RH063 MEA-13-3030</t>
  </si>
  <si>
    <t>Electromagnetic Flowmeter</t>
  </si>
  <si>
    <t>YEN/Euro :</t>
  </si>
  <si>
    <t>MEA-13-3030</t>
  </si>
  <si>
    <t>4 months ex-factory after receipt of order.</t>
  </si>
  <si>
    <t>(1) N/W 500 kg, G/W 660 kg, 190 x 130 x 115, 1 case</t>
  </si>
  <si>
    <t>(2) N/W 120 kg, G/W 135 kg, 90 x 90 x 114, 1 pallet</t>
  </si>
  <si>
    <t xml:space="preserve">Document: </t>
  </si>
  <si>
    <t>The following document in our standard format is included as an integral scope of supply.</t>
  </si>
  <si>
    <t xml:space="preserve"> -Installation/Final Drawing: 2 copies</t>
  </si>
  <si>
    <t xml:space="preserve"> -Operator's Manual: 2 copies</t>
  </si>
  <si>
    <t xml:space="preserve"> -Standard Test Report: 1 copy</t>
  </si>
  <si>
    <t xml:space="preserve"> -Certificate of Origin: included</t>
  </si>
  <si>
    <t>M/s. TECNICAS REUNIDAS S.A.,</t>
  </si>
  <si>
    <t>RFI No.:</t>
  </si>
  <si>
    <t>Proposal # :</t>
  </si>
  <si>
    <t>A.</t>
  </si>
  <si>
    <t>B.</t>
  </si>
  <si>
    <t>Document Fee (Standard Document)</t>
  </si>
  <si>
    <t>C.</t>
  </si>
  <si>
    <t>Export Packing,  Inland Transportation &amp; Handling Charge</t>
  </si>
  <si>
    <t>Project Discount</t>
  </si>
  <si>
    <t>Ex-Godown Japan port</t>
  </si>
  <si>
    <t>Optional Item</t>
  </si>
  <si>
    <t>Normal Operation Spare Parts</t>
  </si>
  <si>
    <t>Commodity Code: YB0000</t>
  </si>
  <si>
    <t>Commissioning and Start Up Spare Parts</t>
  </si>
  <si>
    <t>Commodity Code: YC0000</t>
  </si>
  <si>
    <t>NOTES :</t>
  </si>
  <si>
    <t>Above Price summary is for Bill of Material attached.</t>
  </si>
  <si>
    <t>NET PRICE  (euro)</t>
  </si>
  <si>
    <t>RFI No.: 021801097</t>
  </si>
  <si>
    <t>Sub Pos.</t>
  </si>
  <si>
    <t>A. Electromagnetic Flowmeter</t>
  </si>
  <si>
    <t>Commodity Code: KDF113</t>
  </si>
  <si>
    <t>&lt; Pos. 1 &gt;</t>
  </si>
  <si>
    <t>&lt; Flow Detector &gt;</t>
  </si>
  <si>
    <t>TAG. No.: 30-FIT-1681</t>
  </si>
  <si>
    <t>Model: MGG17F-050PA11LS5AAA-2-YL</t>
  </si>
  <si>
    <t>pc</t>
  </si>
  <si>
    <t>TAG. No.: 30-FIT-1690</t>
  </si>
  <si>
    <t>Model: MGG17F-025PA11LS5AAA-2-YL</t>
  </si>
  <si>
    <t>TAG. No.: 34-FIT-1343A</t>
  </si>
  <si>
    <t>Model: MGG17F-080PA14LS5AAA-2-YL</t>
  </si>
  <si>
    <t>TAG. No.: 34-FIT-1343B</t>
  </si>
  <si>
    <t>Model: MGG17F-150PA14CL5AAA-2-YL</t>
  </si>
  <si>
    <t>TAG. No.: 34-FIT-1453</t>
  </si>
  <si>
    <t>Model: MGG17F-080PA14CL5AAA-2-YL</t>
  </si>
  <si>
    <t>TAG. No.: 34-FIT-1454</t>
  </si>
  <si>
    <t>TAG. No.: 34-FIT-1462</t>
  </si>
  <si>
    <t>TAG. No.: 34-FIT-1490</t>
  </si>
  <si>
    <t>Model: MGG17F-150PA14LS5AAA-2-YL</t>
  </si>
  <si>
    <t>TAG. No.: 34-FIT-1532</t>
  </si>
  <si>
    <t>Model: MGG17F-100PA14LS5AAA-2-YL</t>
  </si>
  <si>
    <t>TAG. No.: 34-FIT-2462</t>
  </si>
  <si>
    <t>TAG. No.: 41-FIT-1221</t>
  </si>
  <si>
    <t>TAG. No.: 42-FIT-2221</t>
  </si>
  <si>
    <t>TAG. No.: 60-FIT-0190</t>
  </si>
  <si>
    <t>Model: MGG17F-250PA14LS5AAA-2-YL</t>
  </si>
  <si>
    <t>TAG. No.: 60-FIT-0255</t>
  </si>
  <si>
    <t>Model: MGG17F-200PA11LS5AAA-2-YL</t>
  </si>
  <si>
    <t>TAG. No.: 60-FIT-0256</t>
  </si>
  <si>
    <t>Model: MGG17F-100PA11LS5AAA-2-YL</t>
  </si>
  <si>
    <t>TAG. No.: 60-FIT-0351</t>
  </si>
  <si>
    <t>Model: MGG17F-350PD21CC5AAA-2-YL</t>
  </si>
  <si>
    <t>TAG. No.: 60-FIT-0352</t>
  </si>
  <si>
    <t>TAG. No.: 60-FIT-0353</t>
  </si>
  <si>
    <t>TAG. No.: 60-FIT-0663</t>
  </si>
  <si>
    <t>TAG. No.: 60-FIT-0670</t>
  </si>
  <si>
    <t>Model: MGG17F-350PA11LS5AAA-2-YL</t>
  </si>
  <si>
    <t>&lt; Flow Conveter &gt;</t>
  </si>
  <si>
    <t>1 ~ 21</t>
  </si>
  <si>
    <t>Model: MGG14C-MH4K-2A1N-YJ</t>
  </si>
  <si>
    <t>&lt; Cables &gt;</t>
  </si>
  <si>
    <t>Model: MGA12W-C010AA</t>
  </si>
  <si>
    <t>Option - 1. Normal Operation Spare Parts</t>
  </si>
  <si>
    <t>&lt; Pos. 5100 &gt;</t>
  </si>
  <si>
    <t>Option - 2. Commissioning and Start Up Spare Parts</t>
  </si>
  <si>
    <t>&lt; Pos. 5400 &gt;</t>
  </si>
  <si>
    <t>a</t>
  </si>
  <si>
    <t>Data setting device/LCD assembly (P/N: 80381224-00100)</t>
  </si>
  <si>
    <t>b</t>
  </si>
  <si>
    <t>Glass (P/N: 80381165-00100)</t>
  </si>
  <si>
    <t>c</t>
  </si>
  <si>
    <t>Fuse  10pc/pack (P/N: 80381226-00100)</t>
  </si>
  <si>
    <t>pack</t>
  </si>
  <si>
    <t>Note:</t>
  </si>
  <si>
    <t>(1) For more information on the offered model, please refer to Catalog;</t>
  </si>
  <si>
    <t xml:space="preserve"> - SS2-MGG410-0100 (Converter)</t>
  </si>
  <si>
    <t xml:space="preserve"> - SS2-MGG200-0200 (Detector, FM Explosionproof approval)</t>
  </si>
  <si>
    <t xml:space="preserve"> - SS2-MGA100-0100 (Dedicated cables for electromagnetic flowmeter)</t>
  </si>
  <si>
    <t>DEVIATION LIST</t>
  </si>
  <si>
    <r>
      <rPr>
        <b/>
        <sz val="11"/>
        <rFont val="Arial"/>
        <family val="2"/>
      </rPr>
      <t>DEVIATION LIST CODE</t>
    </r>
    <r>
      <rPr>
        <sz val="11"/>
        <rFont val="Arial"/>
        <family val="2"/>
      </rPr>
      <t xml:space="preserve">:  LIS-DEV- </t>
    </r>
    <r>
      <rPr>
        <sz val="11"/>
        <color indexed="10"/>
        <rFont val="Arial"/>
        <family val="2"/>
      </rPr>
      <t>REQNUMBER / VENDOR</t>
    </r>
  </si>
  <si>
    <t>VENDOR:</t>
  </si>
  <si>
    <t>CONTRACTOR´s Requisition ref. (number / rev):</t>
  </si>
  <si>
    <t>No. 021801097  Supp.: 00</t>
  </si>
  <si>
    <t>VENDOR´s Quotation ref. (number, rev, date):</t>
  </si>
  <si>
    <t>MEA-13-3030   (Feb. 13, 2013)</t>
  </si>
  <si>
    <t>Deviation Number</t>
  </si>
  <si>
    <t>Document</t>
  </si>
  <si>
    <t>Rev</t>
  </si>
  <si>
    <t>Reference / Paragraph</t>
  </si>
  <si>
    <t>VENDOR Deviation / Exception</t>
  </si>
  <si>
    <t>Justification / Comments</t>
  </si>
  <si>
    <t>CONTRACTOR acceptance</t>
  </si>
  <si>
    <t>ABS30-J0-DS-203125</t>
  </si>
  <si>
    <t>1-1</t>
  </si>
  <si>
    <t>S-1.2, to S-11.2 of 22</t>
  </si>
  <si>
    <t>7) 10 meter of interconneting Armoured Cable …</t>
  </si>
  <si>
    <t xml:space="preserve">We have quoted required length of dedicated cables model MGA12W  a pair of signal cable and excitation cable.  It has appropriate protection with seath and insulation against outdoor environments.  However the outer layer is not protected by metal armoured tube. </t>
  </si>
  <si>
    <t>1-2</t>
  </si>
  <si>
    <t>S-3.1, S-4.1, S-5.1, S-6.1, S-7.1, S-8.1, S-9.1, S-10.1, S-11.1, of 22</t>
  </si>
  <si>
    <t>19) Connection Material: 316SS, 20) Tube Material 316SS</t>
  </si>
  <si>
    <t xml:space="preserve">We have quoted connection material and tube material 304 SS. </t>
  </si>
  <si>
    <t>ABS40-J0-DS-203125</t>
  </si>
  <si>
    <t>2-1</t>
  </si>
  <si>
    <t>S-1.2, S-2.2 of 4</t>
  </si>
  <si>
    <t>2-2</t>
  </si>
  <si>
    <t>S-1.1, S-2.1 of 4</t>
  </si>
  <si>
    <t>ABS60-J0-DS-203125</t>
  </si>
  <si>
    <t>3-1</t>
  </si>
  <si>
    <t>S-1.2, to S-8.2 of 16</t>
  </si>
  <si>
    <t>3-2</t>
  </si>
  <si>
    <t>S-1.1, S-6.1, of 16</t>
  </si>
  <si>
    <t>1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</si>
</sst>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2">
    <numFmt numFmtId="44" formatCode="_-* #,##0.00\ &quot;€&quot;_-;\-* #,##0.00\ &quot;€&quot;_-;_-* &quot;-&quot;??\ &quot;€&quot;_-;_-@_-"/>
    <numFmt numFmtId="164" formatCode="####\ \ \ \ "/>
    <numFmt numFmtId="165" formatCode="0_);[Red]\(0\)"/>
    <numFmt numFmtId="166" formatCode="mmm\ dd\,\ yyyy"/>
    <numFmt numFmtId="167" formatCode="#,##0.00;[Red]#,##0.00"/>
    <numFmt numFmtId="168" formatCode="#,##0.000\ _€;[Red]\-#,##0.000\ _€"/>
    <numFmt numFmtId="169" formatCode="[$€]#,##0.00_);[Red]\([$€]#,##0.00\)"/>
    <numFmt numFmtId="170" formatCode="&quot;\&quot;#,##0;&quot;\&quot;\-#,##0"/>
    <numFmt numFmtId="171" formatCode="&quot;\&quot;#,##0;[Red]&quot;\&quot;\-#,##0"/>
    <numFmt numFmtId="172" formatCode="&quot;\&quot;#,##0.00;[Red]&quot;\&quot;\-#,##0.00"/>
    <numFmt numFmtId="173" formatCode="_ * #,##0.00_ ;_ * \-#,##0.00_ ;_ * &quot;-&quot;??_ ;_ @_ "/>
    <numFmt numFmtId="174" formatCode="#,##0.00_);[Red]\(#,##0.00\)"/>
    <numFmt numFmtId="175" formatCode="#,##0_);[Red]\(#,##0\)"/>
    <numFmt numFmtId="176" formatCode="0.000_);[Red]\(0.000\)"/>
    <numFmt numFmtId="177" formatCode="&quot;US$&quot;#,##0.00;[Red]\-&quot;US$&quot;#,##0.00"/>
    <numFmt numFmtId="178" formatCode="&quot;US$&quot;#,##0.00;\-&quot;US$&quot;#,##0.00"/>
    <numFmt numFmtId="179" formatCode="&quot;$&quot;#,##0.00_);[Red]\(&quot;$&quot;#,##0.00\)"/>
    <numFmt numFmtId="180" formatCode="#,##0_ "/>
    <numFmt numFmtId="181" formatCode="#,##0.0;[Red]\-#,##0.0"/>
    <numFmt numFmtId="182" formatCode="_-* #,##0_-;\-* #,##0_-;_-* &quot;-&quot;_-;_-@_-"/>
    <numFmt numFmtId="183" formatCode="_-* #,##0.00_-;\-* #,##0.00_-;_-* &quot;-&quot;??_-;_-@_-"/>
    <numFmt numFmtId="184" formatCode="#,##0.000;[Red]\-#,##0.000"/>
    <numFmt numFmtId="185" formatCode="General_)"/>
    <numFmt numFmtId="186" formatCode="_-* #,##0.00\ [$€]_-;\-* #,##0.00\ [$€]_-;_-* &quot;-&quot;??\ [$€]_-;_-@_-"/>
    <numFmt numFmtId="187" formatCode="&quot;*** &quot;@"/>
    <numFmt numFmtId="188" formatCode="&quot;@&quot;#,##0;[Red]&quot;@&quot;\-#,##0"/>
    <numFmt numFmtId="189" formatCode="&quot;@&quot;#,##0.000;[Red]&quot;@&quot;\-#,##0.000"/>
    <numFmt numFmtId="190" formatCode="&quot;@&quot;#,##0.000000;[Red]&quot;@&quot;\-#,##0.000000"/>
    <numFmt numFmtId="191" formatCode="&quot;[&quot;#\!\,##0;[$USD]&quot;\&quot;\!\ &quot;\&quot;\!\-#\!\,##0\!.00"/>
    <numFmt numFmtId="192" formatCode="&quot;[&quot;#,##0;[$USD]\ \-#,##0.00"/>
    <numFmt numFmtId="193" formatCode="&quot;20' x &quot;#\!\,##0&quot;\&quot;\!\ &quot;VAN&quot;;[$USD]&quot;\&quot;\!\ &quot;\&quot;\!\-#\!\,##0\!.00"/>
    <numFmt numFmtId="194" formatCode="&quot;40' x &quot;#\!\,##0&quot;\&quot;\!\ &quot;VAN&quot;;[$USD]&quot;\&quot;\!\ &quot;\&quot;\!\-#\!\,##0\!.00"/>
    <numFmt numFmtId="195" formatCode="&quot;A-&quot;###0"/>
    <numFmt numFmtId="196" formatCode="&quot; B&quot;###0"/>
    <numFmt numFmtId="197" formatCode="&quot;CONTRACT NO. &quot;@"/>
    <numFmt numFmtId="198" formatCode="&quot; D&quot;###0"/>
    <numFmt numFmtId="199" formatCode="&quot;E/D NO. &quot;###0"/>
    <numFmt numFmtId="200" formatCode="&quot;E/D NO. &quot;###0;[Red]\-&quot;HKD &quot;#,##0"/>
    <numFmt numFmtId="201" formatCode="&quot;EX.RATE \&quot;#\!\,##0\!.00;&quot;\&quot;\!\-&quot;\&quot;#\!\,##0"/>
    <numFmt numFmtId="202" formatCode="&quot;I/D NO. &quot;###0"/>
    <numFmt numFmtId="203" formatCode="&quot; INVOICE NO.&quot;@"/>
    <numFmt numFmtId="204" formatCode="&quot;K-&quot;###0"/>
    <numFmt numFmtId="205" formatCode="#,##0&quot; KGS&quot;;[Red]&quot;\&quot;\-#,##0&quot;KGS&quot;"/>
    <numFmt numFmtId="206" formatCode="&quot;L/C NO. &quot;@"/>
    <numFmt numFmtId="207" formatCode="#,##0.000&quot; M3&quot;;[Red]\-#,##0.000&quot; M3&quot;"/>
    <numFmt numFmtId="208" formatCode="&quot;M-&quot;###0"/>
    <numFmt numFmtId="209" formatCode="&quot;N.R.  &quot;&quot;\&quot;#\!\,##0;[Red]&quot;\&quot;&quot;\&quot;\!\-#\!\,##0"/>
    <numFmt numFmtId="210" formatCode="&quot;O-&quot;###0"/>
    <numFmt numFmtId="211" formatCode="#,##0&quot; PCS&quot;"/>
    <numFmt numFmtId="212" formatCode="#,##0&quot; P'KGS&quot;;[Red]\-#,##0"/>
    <numFmt numFmtId="213" formatCode="#,##0&quot; SKIDS&quot;;[Red]\-#,##0"/>
    <numFmt numFmtId="214" formatCode="&quot;T-&quot;###0"/>
    <numFmt numFmtId="215" formatCode="#,##0&quot; x&quot;;[Red]\-#,##0&quot; x&quot;"/>
    <numFmt numFmtId="216" formatCode="&quot; x &quot;###0"/>
    <numFmt numFmtId="217" formatCode="&quot;(&quot;@&quot;)&quot;"/>
    <numFmt numFmtId="218" formatCode="&quot;(&quot;###0"/>
    <numFmt numFmtId="219" formatCode="@&quot;)&quot;"/>
    <numFmt numFmtId="220" formatCode="&quot;O/F=$&quot;#\!\,##0\!.00;&quot;\&quot;\!\-&quot;US$&quot;#\!\,##0\!.00"/>
    <numFmt numFmtId="221" formatCode="&quot;O/F+YAS+FAF=$&quot;#\!\,##0\!.00;&quot;\&quot;\!\-&quot;US$&quot;#\!\,##0\!.00"/>
    <numFmt numFmtId="222" formatCode="&quot; 製番 : &quot;@"/>
    <numFmt numFmtId="223" formatCode="&quot;@&quot;&quot;\&quot;#\!\,##0;&quot;\&quot;&quot;\&quot;\!\-#\!\,##0"/>
    <numFmt numFmtId="224" formatCode="&quot;\&quot;#,##0;\-&quot;\&quot;#,##0"/>
    <numFmt numFmtId="225" formatCode="[$CA$]&quot;\&quot;\!\ #\!\,##0\!.00;[$CA$]&quot;\&quot;\!\ &quot;\&quot;\!\-#\!\,##0\!.00"/>
    <numFmt numFmtId="226" formatCode="&quot;HKD &quot;#,##0.00;[Red]\-&quot;HKD &quot;#,##0.00"/>
    <numFmt numFmtId="227" formatCode="[$JPY]\ #,##0;[$JPY]\ \-#,##0"/>
    <numFmt numFmtId="228" formatCode="[$USD]&quot;\&quot;\!\ #\!\,##0\!.00;[$USD]&quot;\&quot;\!\ &quot;\&quot;\!\-#\!\,##0\!.00"/>
    <numFmt numFmtId="229" formatCode="#,##0.00&quot;元&quot;;\-#,##0.00&quot;元&quot;"/>
    <numFmt numFmtId="230" formatCode="#,##0;\-#,##0;&quot;-&quot;"/>
    <numFmt numFmtId="231" formatCode="_-* #,##0_-;&quot;₩&quot;&quot;₩&quot;&quot;₩&quot;\-* #,##0_-;_-* &quot;-&quot;_-;_-@_-"/>
    <numFmt numFmtId="232" formatCode="_ &quot;₩&quot;* #,##0_ ;_ &quot;₩&quot;* \-#,##0_ ;_ &quot;₩&quot;* &quot;-&quot;_ ;_ @_ "/>
    <numFmt numFmtId="233" formatCode="_-&quot;₩&quot;* #,##0_-;\-&quot;₩&quot;* #,##0_-;_-&quot;₩&quot;* &quot;-&quot;_-;_-@_-"/>
    <numFmt numFmtId="234" formatCode="0.000"/>
    <numFmt numFmtId="235" formatCode="_-&quot;₩&quot;* #,##0.00_-;\-&quot;₩&quot;* #,##0.00_-;_-&quot;₩&quot;* &quot;-&quot;??_-;_-@_-"/>
    <numFmt numFmtId="236" formatCode="&quot;₩&quot;&quot;₩&quot;&quot;₩&quot;\$#,##0_);[Red]&quot;₩&quot;&quot;₩&quot;&quot;₩&quot;\(&quot;₩&quot;&quot;₩&quot;&quot;₩&quot;\$#,##0&quot;₩&quot;&quot;₩&quot;&quot;₩&quot;\)"/>
    <numFmt numFmtId="237" formatCode="dd&quot;₩&quot;\-mmm&quot;₩&quot;\-yy"/>
    <numFmt numFmtId="238" formatCode="dd&quot;₩&quot;\-mmm"/>
    <numFmt numFmtId="239" formatCode="_ * #,##0.00_ ;_ * &quot;₩&quot;\-#,##0.00_ ;_ * &quot;-&quot;??_ ;_ @_ "/>
    <numFmt numFmtId="240" formatCode="mm/dd/yyyy&quot;₩&quot;\ h:mm"/>
    <numFmt numFmtId="241" formatCode="&quot;$&quot;#,##0_);[Red]\(&quot;$&quot;#,##0\)"/>
    <numFmt numFmtId="242" formatCode="#,##0;\(#,##0\)"/>
    <numFmt numFmtId="243" formatCode="&quot;₩&quot;#,##0.00;[Red]&quot;₩&quot;&quot;₩&quot;&quot;₩&quot;&quot;₩&quot;\-&quot;₩&quot;#,##0.00"/>
    <numFmt numFmtId="244" formatCode="_-&quot;₩&quot;* #,##0_-;&quot;₩&quot;&quot;₩&quot;\-&quot;₩&quot;* #,##0_-;_-&quot;₩&quot;* &quot;-&quot;_-;_-@_-"/>
    <numFmt numFmtId="245" formatCode="_-* #,##0\ _D_M_-;\-* #,##0\ _D_M_-;_-* &quot;-&quot;\ _D_M_-;_-@_-"/>
    <numFmt numFmtId="246" formatCode="_-* #,##0.00\ _D_M_-;\-* #,##0.00\ _D_M_-;_-* &quot;-&quot;??\ _D_M_-;_-@_-"/>
    <numFmt numFmtId="247" formatCode="#,##0.0000000;[Red]\-#,##0.0000000"/>
    <numFmt numFmtId="248" formatCode="#,##0.00\ &quot;DM&quot;;[Red]\-#,##0.00\ &quot;DM&quot;"/>
    <numFmt numFmtId="249" formatCode="_-* #,##0.00_-;&quot;₩&quot;&quot;₩&quot;&quot;₩&quot;&quot;₩&quot;&quot;₩&quot;&quot;₩&quot;&quot;₩&quot;\-* #,##0.00_-;_-* &quot;-&quot;??_-;_-@_-"/>
    <numFmt numFmtId="250" formatCode="&quot;RM&quot;#,##0_);\(&quot;RM&quot;#,##0\)"/>
    <numFmt numFmtId="251" formatCode="0.00_)"/>
    <numFmt numFmtId="252" formatCode="&quot;₩&quot;#,##0.00;[Red]&quot;₩&quot;&quot;₩&quot;&quot;₩&quot;&quot;₩&quot;&quot;₩&quot;&quot;₩&quot;&quot;₩&quot;&quot;₩&quot;&quot;₩&quot;\-#,##0.00"/>
    <numFmt numFmtId="253" formatCode="&quot;₩&quot;#,##0;&quot;₩&quot;&quot;₩&quot;\-&quot;₩&quot;#,##0"/>
    <numFmt numFmtId="254" formatCode="_-* #,##0\ &quot;DM&quot;_-;\-* #,##0\ &quot;DM&quot;_-;_-* &quot;-&quot;\ &quot;DM&quot;_-;_-@_-"/>
    <numFmt numFmtId="255" formatCode="_-* #,##0.00\ &quot;DM&quot;_-;\-* #,##0.00\ &quot;DM&quot;_-;_-* &quot;-&quot;??\ &quot;DM&quot;_-;_-@_-"/>
    <numFmt numFmtId="256" formatCode="_-&quot;$&quot;* #,##0_-;\-&quot;$&quot;* #,##0_-;_-&quot;$&quot;* &quot;-&quot;_-;_-@_-"/>
    <numFmt numFmtId="257" formatCode="_-&quot;$&quot;* #,##0.00_-;\-&quot;$&quot;* #,##0.00_-;_-&quot;$&quot;* &quot;-&quot;??_-;_-@_-"/>
    <numFmt numFmtId="258" formatCode="#,##0;[Red]&quot;-&quot;#,##0"/>
    <numFmt numFmtId="259" formatCode="&quot;₩&quot;#,##0;[Red]&quot;-&quot;&quot;₩&quot;#,##0"/>
    <numFmt numFmtId="260" formatCode="_ * #,##0.00_ ;_ * &quot;₩&quot;&quot;₩&quot;\-#,##0.00_ ;_ * &quot;-&quot;??_ ;_ @_ "/>
    <numFmt numFmtId="261" formatCode="&quot;₩&quot;#,##0.00;[Red]&quot;₩&quot;&quot;₩&quot;\-#,##0.00"/>
    <numFmt numFmtId="262" formatCode="_ * #,##0.00_ ;_ * &quot;₩&quot;\!\-#,##0.00_ ;_ * &quot;-&quot;??_ ;_ @_ "/>
    <numFmt numFmtId="263" formatCode="&quot;₩&quot;#,##0;&quot;₩&quot;\-#,##0"/>
    <numFmt numFmtId="264" formatCode="_-* #,##0.00\ [$€-40C]_-;\-* #,##0.00\ [$€-40C]_-;_-* &quot;-&quot;??\ [$€-40C]_-;_-@_-"/>
  </numFmts>
  <fonts count="175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Times New Roman"/>
      <family val="1"/>
    </font>
    <font>
      <sz val="12"/>
      <name val="돋움체"/>
      <family val="3"/>
      <charset val="129"/>
    </font>
    <font>
      <sz val="11"/>
      <name val="ＭＳ Ｐゴシック"/>
      <charset val="128"/>
    </font>
    <font>
      <sz val="11"/>
      <name val="??"/>
      <family val="1"/>
    </font>
    <font>
      <sz val="11"/>
      <name val="?? ??"/>
      <family val="1"/>
    </font>
    <font>
      <sz val="12"/>
      <name val="A"/>
      <family val="3"/>
      <charset val="128"/>
    </font>
    <font>
      <sz val="12"/>
      <name val="바탕체"/>
      <family val="3"/>
      <charset val="129"/>
    </font>
    <font>
      <sz val="12"/>
      <name val="¹????¼"/>
      <family val="1"/>
      <charset val="129"/>
    </font>
    <font>
      <sz val="14"/>
      <name val="Terminal"/>
      <charset val="128"/>
    </font>
    <font>
      <u/>
      <sz val="9"/>
      <color indexed="36"/>
      <name val="륷띢뼻?"/>
      <family val="3"/>
      <charset val="129"/>
    </font>
    <font>
      <sz val="11"/>
      <name val="ＭＳ 明朝"/>
      <family val="1"/>
      <charset val="128"/>
    </font>
    <font>
      <sz val="10"/>
      <name val="Helv"/>
      <family val="2"/>
    </font>
    <font>
      <sz val="10"/>
      <name val="굴림체"/>
      <family val="3"/>
      <charset val="129"/>
    </font>
    <font>
      <sz val="10"/>
      <color indexed="22"/>
      <name val="Modern"/>
      <family val="3"/>
      <charset val="255"/>
    </font>
    <font>
      <sz val="12"/>
      <name val="Times New Roman"/>
      <family val="1"/>
    </font>
    <font>
      <sz val="14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2"/>
      <color indexed="9"/>
      <name val="ＭＳ Ｐ明朝"/>
      <family val="1"/>
      <charset val="128"/>
    </font>
    <font>
      <sz val="11"/>
      <color indexed="9"/>
      <name val="맑은 고딕"/>
      <family val="3"/>
      <charset val="129"/>
    </font>
    <font>
      <sz val="12"/>
      <name val="ⓒoUAAA¨u"/>
      <family val="1"/>
      <charset val="129"/>
    </font>
    <font>
      <sz val="9"/>
      <color indexed="8"/>
      <name val="Arial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±¼¸²A¼"/>
      <family val="3"/>
      <charset val="129"/>
    </font>
    <font>
      <sz val="8"/>
      <name val="Times New Roman"/>
      <family val="1"/>
    </font>
    <font>
      <sz val="8"/>
      <name val="Arial"/>
      <family val="2"/>
    </font>
    <font>
      <sz val="12"/>
      <name val="¸íÁ¶"/>
      <family val="3"/>
      <charset val="129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name val="돋움"/>
      <family val="2"/>
      <charset val="129"/>
    </font>
    <font>
      <b/>
      <sz val="12"/>
      <name val="Arial MT"/>
      <family val="2"/>
    </font>
    <font>
      <sz val="12"/>
      <name val="System"/>
      <family val="2"/>
      <charset val="129"/>
    </font>
    <font>
      <sz val="12"/>
      <name val="μ¸¿oA¼"/>
      <family val="3"/>
      <charset val="129"/>
    </font>
    <font>
      <sz val="10"/>
      <name val="¹ÙÅÁÃ¼"/>
      <family val="1"/>
      <charset val="129"/>
    </font>
    <font>
      <sz val="10"/>
      <name val="¹UAAA¼"/>
      <family val="3"/>
      <charset val="129"/>
    </font>
    <font>
      <sz val="12"/>
      <name val="µ¸¿òÃ¼"/>
      <family val="3"/>
      <charset val="129"/>
    </font>
    <font>
      <sz val="10"/>
      <name val="±¼¸²Ã¼"/>
      <family val="3"/>
      <charset val="129"/>
    </font>
    <font>
      <sz val="10"/>
      <color indexed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i/>
      <sz val="7"/>
      <color indexed="12"/>
      <name val="Arial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2"/>
      <name val="Arial MT"/>
      <family val="2"/>
    </font>
    <font>
      <sz val="1"/>
      <color indexed="18"/>
      <name val="Courier"/>
      <family val="3"/>
    </font>
    <font>
      <sz val="10"/>
      <name val="Times New Roman"/>
      <family val="1"/>
    </font>
    <font>
      <sz val="10"/>
      <name val="MS Serif"/>
      <family val="1"/>
    </font>
    <font>
      <sz val="7"/>
      <name val="Penguin-Light-Normal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13"/>
      <name val="ＭＳ Ｐゴシック"/>
      <family val="3"/>
      <charset val="128"/>
    </font>
    <font>
      <i/>
      <sz val="11"/>
      <color indexed="23"/>
      <name val="Calibri"/>
      <family val="2"/>
    </font>
    <font>
      <i/>
      <sz val="1"/>
      <color indexed="8"/>
      <name val="Courier"/>
      <family val="3"/>
    </font>
    <font>
      <sz val="11"/>
      <color indexed="17"/>
      <name val="Calibri"/>
      <family val="2"/>
    </font>
    <font>
      <i/>
      <sz val="8"/>
      <name val="Penguin-Light-Normal"/>
      <family val="2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0"/>
      <name val="Univers (WN)"/>
      <family val="2"/>
    </font>
    <font>
      <u/>
      <sz val="8"/>
      <color indexed="12"/>
      <name val="Arial"/>
      <family val="2"/>
    </font>
    <font>
      <sz val="11"/>
      <color indexed="62"/>
      <name val="맑은 고딕"/>
      <family val="3"/>
      <charset val="129"/>
    </font>
    <font>
      <b/>
      <sz val="14"/>
      <name val="ＭＳ ゴシック"/>
      <family val="3"/>
      <charset val="128"/>
    </font>
    <font>
      <sz val="8"/>
      <name val="Letter Gothic"/>
      <family val="3"/>
    </font>
    <font>
      <sz val="11"/>
      <name val="ＭＳ ゴシック"/>
      <family val="3"/>
      <charset val="128"/>
    </font>
    <font>
      <sz val="10"/>
      <name val="Geneva"/>
      <family val="2"/>
    </font>
    <font>
      <b/>
      <sz val="11"/>
      <name val="Helv"/>
      <family val="2"/>
    </font>
    <font>
      <sz val="10"/>
      <name val="MS Sans Serif"/>
      <family val="2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Arial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sz val="12"/>
      <name val="TimesNewRomanPS"/>
      <family val="1"/>
    </font>
    <font>
      <b/>
      <sz val="11"/>
      <color indexed="63"/>
      <name val="Calibri"/>
      <family val="2"/>
    </font>
    <font>
      <sz val="9"/>
      <color indexed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  <charset val="17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u/>
      <sz val="9"/>
      <color indexed="12"/>
      <name val="륷띢뼻?"/>
      <family val="3"/>
      <charset val="129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1"/>
      <color indexed="20"/>
      <name val="맑은 고딕"/>
      <family val="3"/>
      <charset val="129"/>
    </font>
    <font>
      <sz val="8"/>
      <name val="바탕"/>
      <family val="1"/>
      <charset val="129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2"/>
      <name val="륷띢뼻?"/>
      <family val="3"/>
      <charset val="129"/>
    </font>
    <font>
      <sz val="12"/>
      <name val="ＭＳ Ｐゴシック"/>
      <family val="3"/>
      <charset val="128"/>
    </font>
    <font>
      <u/>
      <sz val="11"/>
      <color indexed="36"/>
      <name val="돋움"/>
      <family val="2"/>
      <charset val="129"/>
    </font>
    <font>
      <sz val="11"/>
      <color indexed="62"/>
      <name val="ＭＳ Ｐゴシック"/>
      <family val="3"/>
      <charset val="128"/>
    </font>
    <font>
      <sz val="12"/>
      <color indexed="60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굴림"/>
      <family val="2"/>
      <charset val="129"/>
    </font>
    <font>
      <sz val="9"/>
      <color indexed="8"/>
      <name val="굴림"/>
      <family val="2"/>
      <charset val="129"/>
    </font>
    <font>
      <sz val="10"/>
      <name val="명조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굴림"/>
      <family val="2"/>
      <charset val="129"/>
    </font>
    <font>
      <sz val="10"/>
      <color indexed="24"/>
      <name val="MS Sans Serif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돋움"/>
      <family val="2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name val="바탕체"/>
      <family val="3"/>
      <charset val="129"/>
    </font>
    <font>
      <sz val="10"/>
      <name val="돋움체"/>
      <family val="3"/>
      <charset val="129"/>
    </font>
    <font>
      <sz val="12"/>
      <color indexed="8"/>
      <name val="굴림"/>
      <family val="2"/>
      <charset val="129"/>
    </font>
    <font>
      <sz val="12"/>
      <name val="굴림체"/>
      <family val="3"/>
      <charset val="129"/>
    </font>
    <font>
      <b/>
      <sz val="14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u/>
      <sz val="12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indexed="10"/>
      <name val="Times New Roman"/>
      <family val="1"/>
    </font>
    <font>
      <b/>
      <sz val="14"/>
      <name val="Times New Roman"/>
      <family val="1"/>
    </font>
    <font>
      <sz val="11"/>
      <color indexed="1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b/>
      <sz val="11"/>
      <color rgb="FFFF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73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8" fillId="0" borderId="0"/>
    <xf numFmtId="3" fontId="19" fillId="0" borderId="6"/>
    <xf numFmtId="187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0" fontId="25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6" fillId="0" borderId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8" fillId="0" borderId="0" applyFont="0" applyFill="0" applyBorder="0" applyAlignment="0" applyProtection="0"/>
    <xf numFmtId="191" fontId="20" fillId="0" borderId="0" applyFont="0" applyFill="0" applyBorder="0" applyAlignment="0" applyProtection="0">
      <alignment horizontal="right"/>
    </xf>
    <xf numFmtId="0" fontId="20" fillId="0" borderId="0" applyFont="0" applyFill="0" applyBorder="0" applyAlignment="0" applyProtection="0">
      <alignment horizontal="right"/>
    </xf>
    <xf numFmtId="192" fontId="20" fillId="0" borderId="0" applyFont="0" applyFill="0" applyBorder="0" applyAlignment="0" applyProtection="0">
      <alignment horizontal="right"/>
    </xf>
    <xf numFmtId="0" fontId="20" fillId="0" borderId="0" applyFont="0" applyFill="0" applyBorder="0" applyAlignment="0" applyProtection="0">
      <alignment horizontal="right"/>
    </xf>
    <xf numFmtId="0" fontId="29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Protection="0"/>
    <xf numFmtId="0" fontId="32" fillId="0" borderId="0"/>
    <xf numFmtId="0" fontId="6" fillId="0" borderId="0"/>
    <xf numFmtId="3" fontId="19" fillId="0" borderId="6"/>
    <xf numFmtId="3" fontId="19" fillId="0" borderId="6"/>
    <xf numFmtId="193" fontId="33" fillId="0" borderId="7" applyFont="0" applyFill="0" applyBorder="0" applyAlignment="0" applyProtection="0">
      <alignment horizontal="center"/>
    </xf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7" borderId="0" applyNumberFormat="0" applyBorder="0" applyAlignment="0" applyProtection="0"/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94" fontId="33" fillId="0" borderId="8" applyFont="0" applyFill="0" applyBorder="0" applyAlignment="0" applyProtection="0">
      <alignment horizontal="center"/>
    </xf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5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9" fillId="1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2" borderId="0" applyNumberFormat="0" applyBorder="0" applyAlignment="0" applyProtection="0"/>
    <xf numFmtId="0" fontId="40" fillId="18" borderId="0" applyNumberFormat="0" applyBorder="0" applyAlignment="0" applyProtection="0"/>
    <xf numFmtId="0" fontId="40" fillId="16" borderId="0" applyNumberFormat="0" applyBorder="0" applyAlignment="0" applyProtection="0"/>
    <xf numFmtId="0" fontId="40" fillId="7" borderId="0" applyNumberFormat="0" applyBorder="0" applyAlignment="0" applyProtection="0"/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195" fontId="28" fillId="0" borderId="0" applyFont="0" applyFill="0" applyBorder="0" applyAlignment="0" applyProtection="0">
      <alignment horizontal="center"/>
    </xf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22" borderId="0" applyNumberFormat="0" applyBorder="0" applyAlignment="0" applyProtection="0"/>
    <xf numFmtId="0" fontId="44" fillId="0" borderId="0" applyFont="0" applyFill="0" applyBorder="0" applyAlignment="0" applyProtection="0"/>
    <xf numFmtId="231" fontId="6" fillId="0" borderId="0" applyFont="0" applyFill="0" applyBorder="0" applyAlignment="0" applyProtection="0"/>
    <xf numFmtId="232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233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234" fontId="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235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7" fillId="0" borderId="0">
      <alignment horizontal="center" wrapText="1"/>
      <protection locked="0"/>
    </xf>
    <xf numFmtId="0" fontId="6" fillId="0" borderId="0"/>
    <xf numFmtId="0" fontId="48" fillId="0" borderId="0" applyBorder="0" applyAlignment="0"/>
    <xf numFmtId="0" fontId="4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96" fontId="20" fillId="0" borderId="0" applyFont="0" applyFill="0" applyBorder="0" applyAlignment="0" applyProtection="0"/>
    <xf numFmtId="0" fontId="51" fillId="3" borderId="0" applyNumberFormat="0" applyBorder="0" applyAlignment="0" applyProtection="0"/>
    <xf numFmtId="196" fontId="20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3" fillId="0" borderId="0"/>
    <xf numFmtId="0" fontId="15" fillId="0" borderId="0"/>
    <xf numFmtId="0" fontId="54" fillId="0" borderId="0"/>
    <xf numFmtId="0" fontId="55" fillId="0" borderId="0"/>
    <xf numFmtId="0" fontId="49" fillId="0" borderId="0"/>
    <xf numFmtId="0" fontId="46" fillId="0" borderId="0"/>
    <xf numFmtId="0" fontId="45" fillId="0" borderId="0"/>
    <xf numFmtId="0" fontId="44" fillId="0" borderId="0"/>
    <xf numFmtId="0" fontId="54" fillId="0" borderId="0"/>
    <xf numFmtId="0" fontId="54" fillId="0" borderId="0"/>
    <xf numFmtId="0" fontId="45" fillId="0" borderId="0"/>
    <xf numFmtId="0" fontId="44" fillId="0" borderId="0"/>
    <xf numFmtId="0" fontId="56" fillId="0" borderId="0"/>
    <xf numFmtId="0" fontId="57" fillId="0" borderId="0"/>
    <xf numFmtId="37" fontId="45" fillId="0" borderId="0"/>
    <xf numFmtId="37" fontId="44" fillId="0" borderId="0"/>
    <xf numFmtId="0" fontId="45" fillId="0" borderId="0"/>
    <xf numFmtId="0" fontId="44" fillId="0" borderId="0"/>
    <xf numFmtId="0" fontId="58" fillId="0" borderId="0"/>
    <xf numFmtId="0" fontId="55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59" fillId="0" borderId="0"/>
    <xf numFmtId="0" fontId="46" fillId="0" borderId="0"/>
    <xf numFmtId="0" fontId="59" fillId="0" borderId="0"/>
    <xf numFmtId="0" fontId="46" fillId="0" borderId="0"/>
    <xf numFmtId="0" fontId="59" fillId="0" borderId="0"/>
    <xf numFmtId="0" fontId="44" fillId="0" borderId="0"/>
    <xf numFmtId="230" fontId="60" fillId="0" borderId="0" applyFill="0" applyBorder="0" applyAlignment="0"/>
    <xf numFmtId="236" fontId="24" fillId="0" borderId="0" applyFill="0" applyBorder="0" applyAlignment="0"/>
    <xf numFmtId="234" fontId="61" fillId="0" borderId="0" applyFill="0" applyBorder="0" applyAlignment="0"/>
    <xf numFmtId="237" fontId="24" fillId="0" borderId="0" applyFill="0" applyBorder="0" applyAlignment="0"/>
    <xf numFmtId="238" fontId="24" fillId="0" borderId="0" applyFill="0" applyBorder="0" applyAlignment="0"/>
    <xf numFmtId="239" fontId="24" fillId="0" borderId="0" applyFill="0" applyBorder="0" applyAlignment="0"/>
    <xf numFmtId="240" fontId="24" fillId="0" borderId="0" applyFill="0" applyBorder="0" applyAlignment="0"/>
    <xf numFmtId="236" fontId="24" fillId="0" borderId="0" applyFill="0" applyBorder="0" applyAlignment="0"/>
    <xf numFmtId="0" fontId="62" fillId="18" borderId="9" applyNumberFormat="0" applyAlignment="0" applyProtection="0"/>
    <xf numFmtId="0" fontId="62" fillId="18" borderId="9" applyNumberFormat="0" applyAlignment="0" applyProtection="0"/>
    <xf numFmtId="0" fontId="6" fillId="0" borderId="0"/>
    <xf numFmtId="0" fontId="63" fillId="0" borderId="10" applyNumberFormat="0" applyFill="0" applyAlignment="0" applyProtection="0"/>
    <xf numFmtId="241" fontId="64" fillId="1" borderId="0"/>
    <xf numFmtId="0" fontId="65" fillId="23" borderId="11" applyNumberFormat="0" applyAlignment="0" applyProtection="0"/>
    <xf numFmtId="4" fontId="66" fillId="0" borderId="0">
      <protection locked="0"/>
    </xf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8" fillId="0" borderId="0">
      <protection locked="0"/>
    </xf>
    <xf numFmtId="239" fontId="24" fillId="0" borderId="0" applyFont="0" applyFill="0" applyBorder="0" applyAlignment="0" applyProtection="0"/>
    <xf numFmtId="242" fontId="69" fillId="0" borderId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24" borderId="12" applyNumberFormat="0" applyFont="0" applyAlignment="0" applyProtection="0"/>
    <xf numFmtId="197" fontId="20" fillId="0" borderId="0" applyFont="0" applyFill="0" applyBorder="0" applyAlignment="0" applyProtection="0">
      <alignment horizontal="left"/>
    </xf>
    <xf numFmtId="0" fontId="70" fillId="0" borderId="0" applyNumberFormat="0" applyAlignment="0">
      <alignment horizontal="left"/>
    </xf>
    <xf numFmtId="0" fontId="30" fillId="0" borderId="0" applyFont="0" applyFill="0" applyBorder="0" applyAlignment="0" applyProtection="0"/>
    <xf numFmtId="0" fontId="66" fillId="0" borderId="0">
      <protection locked="0"/>
    </xf>
    <xf numFmtId="0" fontId="68" fillId="0" borderId="0">
      <protection locked="0"/>
    </xf>
    <xf numFmtId="243" fontId="52" fillId="0" borderId="0" applyFont="0" applyFill="0" applyBorder="0" applyAlignment="0" applyProtection="0"/>
    <xf numFmtId="244" fontId="52" fillId="0" borderId="0" applyFont="0" applyFill="0" applyBorder="0" applyAlignment="0" applyProtection="0"/>
    <xf numFmtId="0" fontId="6" fillId="0" borderId="0"/>
    <xf numFmtId="198" fontId="20" fillId="0" borderId="0" applyFont="0" applyFill="0" applyBorder="0" applyAlignment="0" applyProtection="0">
      <alignment horizontal="left"/>
    </xf>
    <xf numFmtId="0" fontId="71" fillId="0" borderId="1" applyNumberFormat="0" applyFill="0" applyBorder="0">
      <alignment vertical="center"/>
    </xf>
    <xf numFmtId="0" fontId="6" fillId="0" borderId="0" applyFont="0" applyFill="0" applyBorder="0" applyAlignment="0" applyProtection="0"/>
    <xf numFmtId="245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247" fontId="6" fillId="0" borderId="0"/>
    <xf numFmtId="179" fontId="6" fillId="0" borderId="0" applyFill="0" applyBorder="0" applyAlignment="0" applyProtection="0"/>
    <xf numFmtId="241" fontId="6" fillId="0" borderId="0" applyFill="0" applyBorder="0" applyAlignment="0" applyProtection="0"/>
    <xf numFmtId="199" fontId="20" fillId="0" borderId="13" applyFont="0" applyFill="0" applyBorder="0" applyAlignment="0" applyProtection="0">
      <alignment horizontal="left"/>
    </xf>
    <xf numFmtId="199" fontId="28" fillId="0" borderId="0">
      <alignment horizontal="left"/>
    </xf>
    <xf numFmtId="200" fontId="20" fillId="0" borderId="2" applyFont="0" applyFill="0" applyBorder="0" applyAlignment="0" applyProtection="0">
      <alignment horizontal="left"/>
    </xf>
    <xf numFmtId="0" fontId="72" fillId="0" borderId="0" applyNumberFormat="0" applyAlignment="0">
      <alignment horizontal="left"/>
    </xf>
    <xf numFmtId="0" fontId="73" fillId="7" borderId="9" applyNumberFormat="0" applyAlignment="0" applyProtection="0"/>
    <xf numFmtId="186" fontId="6" fillId="0" borderId="0" applyFont="0" applyFill="0" applyBorder="0" applyAlignment="0" applyProtection="0"/>
    <xf numFmtId="201" fontId="74" fillId="0" borderId="14" applyFont="0" applyFill="0" applyBorder="0" applyAlignment="0" applyProtection="0">
      <alignment horizontal="center"/>
    </xf>
    <xf numFmtId="0" fontId="7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76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0" fontId="76" fillId="0" borderId="0">
      <protection locked="0"/>
    </xf>
    <xf numFmtId="2" fontId="6" fillId="0" borderId="0" applyFont="0" applyFill="0" applyBorder="0" applyAlignment="0" applyProtection="0"/>
    <xf numFmtId="0" fontId="77" fillId="4" borderId="0" applyNumberFormat="0" applyBorder="0" applyAlignment="0" applyProtection="0"/>
    <xf numFmtId="38" fontId="48" fillId="25" borderId="0" applyNumberFormat="0" applyBorder="0" applyAlignment="0" applyProtection="0"/>
    <xf numFmtId="0" fontId="78" fillId="0" borderId="14" applyNumberFormat="0" applyFill="0" applyBorder="0" applyAlignment="0">
      <alignment horizontal="centerContinuous"/>
    </xf>
    <xf numFmtId="0" fontId="79" fillId="0" borderId="0" applyAlignment="0">
      <alignment horizontal="right"/>
    </xf>
    <xf numFmtId="0" fontId="9" fillId="0" borderId="0"/>
    <xf numFmtId="0" fontId="80" fillId="0" borderId="0"/>
    <xf numFmtId="0" fontId="81" fillId="0" borderId="0">
      <alignment horizontal="left"/>
    </xf>
    <xf numFmtId="0" fontId="82" fillId="0" borderId="15" applyNumberFormat="0" applyAlignment="0" applyProtection="0">
      <alignment horizontal="left" vertical="center"/>
    </xf>
    <xf numFmtId="0" fontId="82" fillId="0" borderId="3">
      <alignment horizontal="left" vertical="center"/>
    </xf>
    <xf numFmtId="0" fontId="82" fillId="0" borderId="0"/>
    <xf numFmtId="0" fontId="83" fillId="0" borderId="16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248" fontId="6" fillId="0" borderId="0">
      <alignment horizontal="left"/>
    </xf>
    <xf numFmtId="248" fontId="6" fillId="0" borderId="0">
      <alignment horizontal="center"/>
    </xf>
    <xf numFmtId="248" fontId="6" fillId="0" borderId="0">
      <alignment horizontal="center"/>
    </xf>
    <xf numFmtId="0" fontId="88" fillId="0" borderId="0" applyNumberFormat="0" applyFill="0" applyBorder="0" applyAlignment="0" applyProtection="0">
      <alignment vertical="top"/>
      <protection locked="0"/>
    </xf>
    <xf numFmtId="202" fontId="28" fillId="0" borderId="0" applyFont="0" applyFill="0" applyBorder="0" applyAlignment="0" applyProtection="0"/>
    <xf numFmtId="0" fontId="73" fillId="7" borderId="9" applyNumberFormat="0" applyAlignment="0" applyProtection="0"/>
    <xf numFmtId="10" fontId="48" fillId="26" borderId="6" applyNumberFormat="0" applyBorder="0" applyAlignment="0" applyProtection="0"/>
    <xf numFmtId="0" fontId="89" fillId="7" borderId="9" applyNumberFormat="0" applyAlignment="0" applyProtection="0"/>
    <xf numFmtId="0" fontId="51" fillId="3" borderId="0" applyNumberFormat="0" applyBorder="0" applyAlignment="0" applyProtection="0"/>
    <xf numFmtId="203" fontId="28" fillId="0" borderId="0" applyFont="0" applyFill="0" applyBorder="0" applyAlignment="0" applyProtection="0"/>
    <xf numFmtId="0" fontId="48" fillId="0" borderId="1" applyNumberFormat="0" applyFill="0" applyBorder="0" applyAlignment="0">
      <alignment vertical="center"/>
    </xf>
    <xf numFmtId="204" fontId="28" fillId="0" borderId="0" applyFont="0" applyFill="0" applyBorder="0" applyAlignment="0" applyProtection="0">
      <alignment horizontal="center"/>
    </xf>
    <xf numFmtId="205" fontId="28" fillId="0" borderId="3" applyFont="0" applyFill="0" applyBorder="0" applyAlignment="0" applyProtection="0"/>
    <xf numFmtId="205" fontId="90" fillId="0" borderId="3"/>
    <xf numFmtId="206" fontId="20" fillId="0" borderId="0" applyFont="0" applyFill="0" applyBorder="0" applyAlignment="0" applyProtection="0">
      <alignment horizontal="left"/>
    </xf>
    <xf numFmtId="0" fontId="69" fillId="0" borderId="0" applyNumberFormat="0" applyFont="0" applyFill="0" applyBorder="0" applyProtection="0">
      <alignment horizontal="left" vertical="center"/>
    </xf>
    <xf numFmtId="0" fontId="91" fillId="0" borderId="0"/>
    <xf numFmtId="0" fontId="63" fillId="0" borderId="10" applyNumberFormat="0" applyFill="0" applyAlignment="0" applyProtection="0"/>
    <xf numFmtId="207" fontId="28" fillId="0" borderId="0" applyFont="0" applyFill="0" applyBorder="0" applyAlignment="0" applyProtection="0"/>
    <xf numFmtId="207" fontId="90" fillId="0" borderId="3">
      <alignment horizontal="center"/>
    </xf>
    <xf numFmtId="208" fontId="92" fillId="0" borderId="3" applyFont="0" applyFill="0" applyBorder="0" applyAlignment="0" applyProtection="0">
      <alignment vertical="center"/>
    </xf>
    <xf numFmtId="0" fontId="4" fillId="0" borderId="0">
      <alignment vertical="center"/>
    </xf>
    <xf numFmtId="0" fontId="94" fillId="0" borderId="4"/>
    <xf numFmtId="179" fontId="95" fillId="0" borderId="0" applyFont="0" applyFill="0" applyBorder="0" applyAlignment="0" applyProtection="0"/>
    <xf numFmtId="0" fontId="96" fillId="0" borderId="0"/>
    <xf numFmtId="0" fontId="97" fillId="0" borderId="0" applyNumberFormat="0" applyBorder="0" applyAlignment="0"/>
    <xf numFmtId="0" fontId="98" fillId="0" borderId="0" applyNumberFormat="0" applyFont="0" applyFill="0" applyAlignment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249" fontId="6" fillId="0" borderId="0"/>
    <xf numFmtId="0" fontId="24" fillId="0" borderId="0"/>
    <xf numFmtId="0" fontId="24" fillId="0" borderId="0"/>
    <xf numFmtId="0" fontId="24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0" fontId="24" fillId="0" borderId="0"/>
    <xf numFmtId="250" fontId="6" fillId="0" borderId="0"/>
    <xf numFmtId="250" fontId="6" fillId="0" borderId="0"/>
    <xf numFmtId="25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251" fontId="100" fillId="0" borderId="0"/>
    <xf numFmtId="0" fontId="6" fillId="0" borderId="0"/>
    <xf numFmtId="0" fontId="101" fillId="8" borderId="0"/>
    <xf numFmtId="0" fontId="34" fillId="24" borderId="12" applyNumberFormat="0" applyFont="0" applyAlignment="0" applyProtection="0"/>
    <xf numFmtId="209" fontId="20" fillId="0" borderId="19" applyFont="0" applyFill="0" applyBorder="0" applyAlignment="0" applyProtection="0"/>
    <xf numFmtId="210" fontId="20" fillId="0" borderId="20" applyFont="0" applyFill="0" applyBorder="0" applyAlignment="0" applyProtection="0"/>
    <xf numFmtId="0" fontId="95" fillId="0" borderId="0"/>
    <xf numFmtId="0" fontId="6" fillId="0" borderId="0" applyFont="0" applyFill="0" applyBorder="0" applyAlignment="0" applyProtection="0"/>
    <xf numFmtId="0" fontId="69" fillId="0" borderId="0"/>
    <xf numFmtId="0" fontId="102" fillId="18" borderId="21" applyNumberFormat="0" applyAlignment="0" applyProtection="0"/>
    <xf numFmtId="0" fontId="95" fillId="0" borderId="0"/>
    <xf numFmtId="211" fontId="90" fillId="0" borderId="8" applyFont="0" applyFill="0" applyBorder="0" applyAlignment="0" applyProtection="0">
      <alignment horizontal="center"/>
    </xf>
    <xf numFmtId="0" fontId="66" fillId="0" borderId="0">
      <protection locked="0"/>
    </xf>
    <xf numFmtId="10" fontId="6" fillId="0" borderId="0" applyFont="0" applyFill="0" applyBorder="0" applyAlignment="0" applyProtection="0"/>
    <xf numFmtId="252" fontId="24" fillId="0" borderId="0">
      <protection locked="0"/>
    </xf>
    <xf numFmtId="212" fontId="28" fillId="0" borderId="0" applyFont="0" applyFill="0" applyBorder="0" applyAlignment="0" applyProtection="0"/>
    <xf numFmtId="185" fontId="103" fillId="0" borderId="0" applyNumberFormat="0" applyFill="0" applyBorder="0" applyAlignment="0" applyProtection="0"/>
    <xf numFmtId="253" fontId="52" fillId="0" borderId="0" applyNumberFormat="0" applyFill="0" applyBorder="0" applyAlignment="0" applyProtection="0">
      <alignment horizontal="left"/>
    </xf>
    <xf numFmtId="0" fontId="77" fillId="4" borderId="0" applyNumberFormat="0" applyBorder="0" applyAlignment="0" applyProtection="0"/>
    <xf numFmtId="213" fontId="92" fillId="0" borderId="0" applyFont="0" applyFill="0" applyBorder="0" applyAlignment="0" applyProtection="0"/>
    <xf numFmtId="0" fontId="102" fillId="18" borderId="21" applyNumberFormat="0" applyAlignment="0" applyProtection="0"/>
    <xf numFmtId="0" fontId="95" fillId="0" borderId="0"/>
    <xf numFmtId="0" fontId="94" fillId="0" borderId="0"/>
    <xf numFmtId="40" fontId="104" fillId="0" borderId="0" applyBorder="0">
      <alignment horizontal="right"/>
    </xf>
    <xf numFmtId="214" fontId="92" fillId="0" borderId="3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40" fontId="105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3" fillId="0" borderId="16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85" fillId="0" borderId="0" applyNumberFormat="0" applyFill="0" applyBorder="0" applyAlignment="0" applyProtection="0"/>
    <xf numFmtId="0" fontId="107" fillId="0" borderId="22" applyNumberFormat="0" applyFill="0" applyAlignment="0" applyProtection="0"/>
    <xf numFmtId="0" fontId="65" fillId="23" borderId="11" applyNumberFormat="0" applyAlignment="0" applyProtection="0"/>
    <xf numFmtId="254" fontId="6" fillId="0" borderId="0" applyFont="0" applyFill="0" applyBorder="0" applyAlignment="0" applyProtection="0"/>
    <xf numFmtId="255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93" fillId="0" borderId="0" applyNumberFormat="0" applyFont="0" applyFill="0" applyBorder="0" applyProtection="0">
      <alignment horizontal="center" vertical="center" wrapText="1"/>
    </xf>
    <xf numFmtId="215" fontId="20" fillId="0" borderId="0" applyFont="0" applyFill="0" applyBorder="0" applyAlignment="0" applyProtection="0">
      <alignment horizontal="right"/>
    </xf>
    <xf numFmtId="215" fontId="20" fillId="0" borderId="0" applyFont="0" applyFill="0" applyBorder="0" applyAlignment="0" applyProtection="0">
      <alignment horizontal="right"/>
    </xf>
    <xf numFmtId="216" fontId="20" fillId="0" borderId="0" applyFont="0" applyFill="0" applyBorder="0" applyAlignment="0" applyProtection="0">
      <alignment horizontal="left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217" fontId="28" fillId="0" borderId="0" applyFont="0" applyFill="0" applyBorder="0" applyAlignment="0" applyProtection="0"/>
    <xf numFmtId="218" fontId="20" fillId="0" borderId="0" applyFont="0" applyFill="0" applyBorder="0" applyAlignment="0" applyProtection="0">
      <alignment horizontal="right"/>
    </xf>
    <xf numFmtId="219" fontId="20" fillId="0" borderId="0" applyFont="0" applyFill="0" applyBorder="0" applyAlignment="0" applyProtection="0">
      <alignment horizontal="left"/>
    </xf>
    <xf numFmtId="0" fontId="108" fillId="0" borderId="0" applyNumberFormat="0" applyFill="0" applyBorder="0" applyAlignment="0" applyProtection="0">
      <alignment vertical="center"/>
    </xf>
    <xf numFmtId="0" fontId="109" fillId="23" borderId="11" applyNumberFormat="0" applyAlignment="0" applyProtection="0">
      <alignment vertical="center"/>
    </xf>
    <xf numFmtId="0" fontId="110" fillId="27" borderId="0" applyNumberFormat="0" applyBorder="0" applyAlignment="0" applyProtection="0">
      <alignment vertical="center"/>
    </xf>
    <xf numFmtId="220" fontId="74" fillId="0" borderId="23" applyFont="0" applyFill="0" applyBorder="0" applyAlignment="0" applyProtection="0">
      <alignment horizontal="center"/>
    </xf>
    <xf numFmtId="221" fontId="74" fillId="0" borderId="23" applyBorder="0">
      <alignment horizontal="center"/>
    </xf>
    <xf numFmtId="0" fontId="111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196" fontId="20" fillId="0" borderId="0">
      <alignment horizontal="left"/>
    </xf>
    <xf numFmtId="0" fontId="113" fillId="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2" fillId="0" borderId="0"/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24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256" fontId="32" fillId="0" borderId="0" applyFont="0" applyFill="0" applyBorder="0" applyAlignment="0" applyProtection="0"/>
    <xf numFmtId="257" fontId="32" fillId="0" borderId="0" applyFont="0" applyFill="0" applyBorder="0" applyAlignment="0" applyProtection="0"/>
    <xf numFmtId="49" fontId="69" fillId="0" borderId="0" applyFill="0" applyBorder="0" applyAlignment="0" applyProtection="0">
      <alignment horizontal="center"/>
    </xf>
    <xf numFmtId="0" fontId="117" fillId="0" borderId="0" applyNumberFormat="0" applyFill="0" applyBorder="0" applyAlignment="0" applyProtection="0">
      <alignment vertical="top"/>
      <protection locked="0"/>
    </xf>
    <xf numFmtId="0" fontId="118" fillId="18" borderId="9" applyNumberFormat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181" fontId="28" fillId="0" borderId="0" applyFont="0" applyFill="0" applyBorder="0" applyAlignment="0" applyProtection="0"/>
    <xf numFmtId="182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9" fontId="6" fillId="0" borderId="0" applyFont="0" applyFill="0" applyBorder="0" applyAlignment="0" applyProtection="0"/>
    <xf numFmtId="174" fontId="35" fillId="0" borderId="0" applyFont="0" applyFill="0" applyBorder="0" applyAlignment="0" applyProtection="0"/>
    <xf numFmtId="40" fontId="20" fillId="0" borderId="0" applyFont="0" applyFill="0" applyBorder="0" applyAlignment="0" applyProtection="0"/>
    <xf numFmtId="176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4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9" fontId="1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175" fontId="6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21" fillId="0" borderId="16" applyNumberFormat="0" applyFill="0" applyAlignment="0" applyProtection="0">
      <alignment vertical="center"/>
    </xf>
    <xf numFmtId="0" fontId="122" fillId="0" borderId="17" applyNumberFormat="0" applyFill="0" applyAlignment="0" applyProtection="0">
      <alignment vertical="center"/>
    </xf>
    <xf numFmtId="0" fontId="123" fillId="0" borderId="18" applyNumberFormat="0" applyFill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0" borderId="22" applyNumberFormat="0" applyFill="0" applyAlignment="0" applyProtection="0"/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66" fillId="0" borderId="0">
      <protection locked="0"/>
    </xf>
    <xf numFmtId="180" fontId="126" fillId="0" borderId="24">
      <alignment vertical="center"/>
    </xf>
    <xf numFmtId="0" fontId="127" fillId="0" borderId="22" applyNumberFormat="0" applyFill="0" applyAlignment="0" applyProtection="0">
      <alignment vertical="center"/>
    </xf>
    <xf numFmtId="0" fontId="128" fillId="18" borderId="21" applyNumberFormat="0" applyAlignment="0" applyProtection="0">
      <alignment vertical="center"/>
    </xf>
    <xf numFmtId="222" fontId="90" fillId="0" borderId="7" applyFont="0" applyFill="0" applyBorder="0" applyAlignment="0" applyProtection="0">
      <alignment horizontal="left"/>
    </xf>
    <xf numFmtId="0" fontId="129" fillId="0" borderId="0" applyNumberFormat="0" applyFill="0" applyBorder="0" applyAlignment="0" applyProtection="0">
      <alignment vertical="center"/>
    </xf>
    <xf numFmtId="182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66" fillId="0" borderId="0">
      <protection locked="0"/>
    </xf>
    <xf numFmtId="0" fontId="130" fillId="0" borderId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/>
    <xf numFmtId="171" fontId="35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/>
    <xf numFmtId="171" fontId="35" fillId="0" borderId="0" applyFont="0" applyFill="0" applyBorder="0" applyAlignment="0" applyProtection="0">
      <alignment vertical="center"/>
    </xf>
    <xf numFmtId="171" fontId="35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4" fontId="131" fillId="0" borderId="0" applyFont="0" applyFill="0" applyBorder="0" applyAlignment="0" applyProtection="0"/>
    <xf numFmtId="225" fontId="20" fillId="0" borderId="0" applyFont="0" applyFill="0" applyBorder="0" applyAlignment="0" applyProtection="0"/>
    <xf numFmtId="226" fontId="28" fillId="0" borderId="0" applyFont="0" applyFill="0" applyBorder="0" applyAlignment="0" applyProtection="0"/>
    <xf numFmtId="22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228" fontId="20" fillId="0" borderId="0" applyFont="0" applyFill="0" applyBorder="0" applyAlignment="0" applyProtection="0"/>
    <xf numFmtId="229" fontId="28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133" fillId="7" borderId="9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35" fillId="0" borderId="0">
      <alignment vertical="center"/>
    </xf>
    <xf numFmtId="0" fontId="20" fillId="0" borderId="0"/>
    <xf numFmtId="0" fontId="20" fillId="0" borderId="0"/>
    <xf numFmtId="0" fontId="35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/>
    <xf numFmtId="0" fontId="35" fillId="0" borderId="0"/>
    <xf numFmtId="0" fontId="6" fillId="0" borderId="0"/>
    <xf numFmtId="0" fontId="35" fillId="0" borderId="0"/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/>
    <xf numFmtId="0" fontId="35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/>
    <xf numFmtId="0" fontId="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33" fillId="0" borderId="0"/>
    <xf numFmtId="0" fontId="134" fillId="24" borderId="0" applyNumberFormat="0" applyBorder="0" applyAlignment="0" applyProtection="0"/>
    <xf numFmtId="49" fontId="20" fillId="0" borderId="0" applyFont="0" applyFill="0" applyBorder="0" applyProtection="0"/>
    <xf numFmtId="183" fontId="130" fillId="0" borderId="0" applyFont="0" applyFill="0" applyBorder="0" applyAlignment="0" applyProtection="0"/>
    <xf numFmtId="182" fontId="130" fillId="0" borderId="0" applyFont="0" applyFill="0" applyBorder="0" applyAlignment="0" applyProtection="0"/>
    <xf numFmtId="0" fontId="135" fillId="0" borderId="0"/>
    <xf numFmtId="0" fontId="136" fillId="4" borderId="0" applyNumberFormat="0" applyBorder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257" fontId="130" fillId="0" borderId="0" applyFont="0" applyFill="0" applyBorder="0" applyAlignment="0" applyProtection="0"/>
    <xf numFmtId="256" fontId="130" fillId="0" borderId="0" applyFont="0" applyFill="0" applyBorder="0" applyAlignment="0" applyProtection="0"/>
    <xf numFmtId="3" fontId="69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24" fillId="0" borderId="0"/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258" fontId="140" fillId="0" borderId="0">
      <alignment vertical="center"/>
    </xf>
    <xf numFmtId="182" fontId="141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37" fillId="0" borderId="0" applyFont="0" applyFill="0" applyBorder="0" applyAlignment="0" applyProtection="0">
      <alignment vertical="center"/>
    </xf>
    <xf numFmtId="183" fontId="142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29" fillId="0" borderId="0"/>
    <xf numFmtId="0" fontId="143" fillId="0" borderId="25"/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259" fontId="69" fillId="0" borderId="0" applyFont="0" applyBorder="0" applyAlignment="0"/>
    <xf numFmtId="260" fontId="52" fillId="0" borderId="0" applyFont="0" applyBorder="0" applyAlignment="0"/>
    <xf numFmtId="260" fontId="52" fillId="0" borderId="0" applyFont="0" applyBorder="0" applyAlignment="0"/>
    <xf numFmtId="260" fontId="52" fillId="0" borderId="0" applyFont="0" applyBorder="0" applyAlignment="0"/>
    <xf numFmtId="0" fontId="146" fillId="0" borderId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4" fontId="147" fillId="0" borderId="0" applyFont="0" applyFill="0" applyBorder="0" applyAlignment="0" applyProtection="0"/>
    <xf numFmtId="3" fontId="147" fillId="0" borderId="0" applyFont="0" applyFill="0" applyBorder="0" applyAlignment="0" applyProtection="0"/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2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261" fontId="52" fillId="0" borderId="0">
      <alignment vertical="center"/>
    </xf>
    <xf numFmtId="0" fontId="24" fillId="0" borderId="0"/>
    <xf numFmtId="0" fontId="6" fillId="0" borderId="0"/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3" fontId="95" fillId="0" borderId="0" applyFont="0" applyFill="0" applyBorder="0" applyAlignment="0" applyProtection="0"/>
    <xf numFmtId="0" fontId="24" fillId="0" borderId="0" applyFont="0" applyFill="0" applyBorder="0" applyAlignment="0" applyProtection="0"/>
    <xf numFmtId="9" fontId="155" fillId="0" borderId="0"/>
    <xf numFmtId="0" fontId="24" fillId="0" borderId="0" applyFont="0" applyFill="0" applyBorder="0" applyAlignment="0" applyProtection="0"/>
    <xf numFmtId="262" fontId="2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233" fontId="52" fillId="0" borderId="0" applyFont="0" applyFill="0" applyBorder="0" applyAlignment="0" applyProtection="0"/>
    <xf numFmtId="9" fontId="147" fillId="0" borderId="0" applyFont="0" applyFill="0" applyBorder="0" applyAlignment="0" applyProtection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4" fillId="0" borderId="0"/>
    <xf numFmtId="0" fontId="156" fillId="0" borderId="0"/>
    <xf numFmtId="0" fontId="156" fillId="0" borderId="0"/>
    <xf numFmtId="0" fontId="156" fillId="0" borderId="0"/>
    <xf numFmtId="0" fontId="5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1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2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>
      <alignment vertical="center"/>
    </xf>
    <xf numFmtId="0" fontId="156" fillId="0" borderId="0"/>
    <xf numFmtId="0" fontId="157" fillId="0" borderId="0"/>
    <xf numFmtId="0" fontId="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58" fillId="0" borderId="0"/>
    <xf numFmtId="0" fontId="4" fillId="0" borderId="0"/>
    <xf numFmtId="0" fontId="156" fillId="0" borderId="0"/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0" borderId="0">
      <alignment vertical="center"/>
    </xf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0" borderId="0"/>
    <xf numFmtId="0" fontId="24" fillId="0" borderId="0"/>
    <xf numFmtId="0" fontId="60" fillId="0" borderId="0"/>
    <xf numFmtId="0" fontId="66" fillId="0" borderId="26">
      <protection locked="0"/>
    </xf>
    <xf numFmtId="263" fontId="147" fillId="0" borderId="0" applyFont="0" applyFill="0" applyBorder="0" applyAlignment="0" applyProtection="0"/>
    <xf numFmtId="263" fontId="14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2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77" fillId="4" borderId="0" applyNumberFormat="0" applyBorder="0" applyAlignment="0" applyProtection="0"/>
    <xf numFmtId="0" fontId="62" fillId="18" borderId="9" applyNumberFormat="0" applyAlignment="0" applyProtection="0"/>
    <xf numFmtId="0" fontId="65" fillId="23" borderId="11" applyNumberFormat="0" applyAlignment="0" applyProtection="0"/>
    <xf numFmtId="0" fontId="63" fillId="0" borderId="10" applyNumberFormat="0" applyFill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22" borderId="0" applyNumberFormat="0" applyBorder="0" applyAlignment="0" applyProtection="0"/>
    <xf numFmtId="0" fontId="73" fillId="7" borderId="9" applyNumberFormat="0" applyAlignment="0" applyProtection="0"/>
    <xf numFmtId="0" fontId="51" fillId="3" borderId="0" applyNumberFormat="0" applyBorder="0" applyAlignment="0" applyProtection="0"/>
    <xf numFmtId="0" fontId="6" fillId="24" borderId="12" applyNumberFormat="0" applyFont="0" applyAlignment="0" applyProtection="0"/>
    <xf numFmtId="0" fontId="102" fillId="18" borderId="21" applyNumberFormat="0" applyAlignment="0" applyProtection="0"/>
    <xf numFmtId="0" fontId="5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/>
    <xf numFmtId="0" fontId="106" fillId="0" borderId="0" applyNumberFormat="0" applyFill="0" applyBorder="0" applyAlignment="0" applyProtection="0"/>
    <xf numFmtId="0" fontId="83" fillId="0" borderId="16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20" fillId="0" borderId="0"/>
    <xf numFmtId="9" fontId="20" fillId="0" borderId="0" applyFont="0" applyFill="0" applyBorder="0" applyAlignment="0" applyProtection="0"/>
    <xf numFmtId="0" fontId="111" fillId="24" borderId="12" applyNumberFormat="0" applyFont="0" applyAlignment="0" applyProtection="0">
      <alignment vertical="center"/>
    </xf>
    <xf numFmtId="0" fontId="20" fillId="0" borderId="0"/>
    <xf numFmtId="0" fontId="6" fillId="0" borderId="0" applyFont="0" applyFill="0" applyBorder="0" applyAlignment="0" applyProtection="0"/>
    <xf numFmtId="0" fontId="20" fillId="0" borderId="0"/>
    <xf numFmtId="0" fontId="20" fillId="0" borderId="0"/>
    <xf numFmtId="171" fontId="20" fillId="0" borderId="0" applyFont="0" applyFill="0" applyBorder="0" applyAlignment="0" applyProtection="0"/>
    <xf numFmtId="0" fontId="20" fillId="0" borderId="0"/>
    <xf numFmtId="0" fontId="6" fillId="0" borderId="0"/>
    <xf numFmtId="0" fontId="18" fillId="0" borderId="0"/>
    <xf numFmtId="0" fontId="35" fillId="0" borderId="0"/>
    <xf numFmtId="0" fontId="18" fillId="0" borderId="0"/>
    <xf numFmtId="0" fontId="6" fillId="0" borderId="0"/>
    <xf numFmtId="0" fontId="18" fillId="0" borderId="0"/>
    <xf numFmtId="0" fontId="18" fillId="0" borderId="0"/>
  </cellStyleXfs>
  <cellXfs count="3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3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2" xfId="3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3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3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9" fillId="0" borderId="5" xfId="3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69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8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1264" applyFont="1" applyFill="1" applyAlignment="1">
      <alignment horizontal="right"/>
    </xf>
    <xf numFmtId="0" fontId="9" fillId="0" borderId="0" xfId="1264" applyFont="1" applyAlignment="1"/>
    <xf numFmtId="49" fontId="9" fillId="0" borderId="0" xfId="1263" applyNumberFormat="1" applyFont="1" applyFill="1" applyAlignment="1">
      <alignment horizontal="right"/>
    </xf>
    <xf numFmtId="14" fontId="4" fillId="0" borderId="0" xfId="0" applyNumberFormat="1" applyFont="1" applyAlignment="1">
      <alignment vertical="center"/>
    </xf>
    <xf numFmtId="0" fontId="9" fillId="0" borderId="0" xfId="1266" applyFont="1"/>
    <xf numFmtId="0" fontId="9" fillId="0" borderId="0" xfId="1263" applyFont="1"/>
    <xf numFmtId="40" fontId="9" fillId="0" borderId="0" xfId="3" applyFont="1" applyBorder="1" applyAlignment="1">
      <alignment horizontal="center" vertical="center"/>
    </xf>
    <xf numFmtId="40" fontId="9" fillId="0" borderId="0" xfId="3" applyFont="1" applyFill="1" applyBorder="1" applyAlignment="1"/>
    <xf numFmtId="40" fontId="9" fillId="0" borderId="0" xfId="3" applyFont="1" applyBorder="1"/>
    <xf numFmtId="0" fontId="9" fillId="0" borderId="0" xfId="1263" applyFont="1" applyFill="1" applyBorder="1" applyAlignment="1">
      <alignment horizontal="left"/>
    </xf>
    <xf numFmtId="0" fontId="6" fillId="0" borderId="0" xfId="1263" applyFont="1"/>
    <xf numFmtId="0" fontId="9" fillId="0" borderId="0" xfId="2" applyFont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1263" applyFont="1" applyFill="1" applyBorder="1"/>
    <xf numFmtId="0" fontId="9" fillId="0" borderId="0" xfId="1263" applyFont="1" applyFill="1" applyAlignment="1">
      <alignment horizontal="right"/>
    </xf>
    <xf numFmtId="0" fontId="9" fillId="0" borderId="0" xfId="1266" applyFont="1" applyAlignment="1">
      <alignment horizontal="left"/>
    </xf>
    <xf numFmtId="0" fontId="159" fillId="0" borderId="0" xfId="1266" applyFont="1" applyAlignment="1">
      <alignment vertical="center"/>
    </xf>
    <xf numFmtId="0" fontId="9" fillId="0" borderId="0" xfId="1263" applyFont="1" applyFill="1"/>
    <xf numFmtId="0" fontId="9" fillId="0" borderId="0" xfId="1263" applyFont="1" applyAlignment="1">
      <alignment horizontal="right"/>
    </xf>
    <xf numFmtId="49" fontId="9" fillId="0" borderId="0" xfId="1263" applyNumberFormat="1" applyFont="1" applyFill="1" applyAlignment="1">
      <alignment horizontal="left"/>
    </xf>
    <xf numFmtId="0" fontId="9" fillId="0" borderId="0" xfId="1265" applyFont="1" applyFill="1"/>
    <xf numFmtId="0" fontId="9" fillId="0" borderId="0" xfId="1262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4" fontId="105" fillId="0" borderId="0" xfId="1813" applyFont="1" applyFill="1" applyAlignment="1"/>
    <xf numFmtId="44" fontId="161" fillId="0" borderId="32" xfId="1813" applyFont="1" applyFill="1" applyBorder="1" applyAlignment="1"/>
    <xf numFmtId="44" fontId="105" fillId="0" borderId="0" xfId="1813" applyFont="1" applyFill="1" applyBorder="1" applyAlignment="1"/>
    <xf numFmtId="44" fontId="161" fillId="0" borderId="0" xfId="1813" applyFont="1" applyFill="1" applyAlignment="1"/>
    <xf numFmtId="44" fontId="174" fillId="0" borderId="0" xfId="1813" applyFont="1" applyFill="1" applyBorder="1" applyAlignment="1"/>
    <xf numFmtId="264" fontId="105" fillId="0" borderId="0" xfId="1870" applyNumberFormat="1" applyFont="1" applyBorder="1"/>
    <xf numFmtId="44" fontId="105" fillId="0" borderId="0" xfId="1813" applyFont="1" applyFill="1" applyBorder="1" applyAlignment="1">
      <alignment horizontal="right" vertical="center"/>
    </xf>
    <xf numFmtId="44" fontId="105" fillId="0" borderId="0" xfId="1813" applyFont="1" applyFill="1" applyBorder="1" applyAlignment="1">
      <alignment horizontal="center" vertical="center"/>
    </xf>
    <xf numFmtId="0" fontId="9" fillId="0" borderId="0" xfId="1263" quotePrefix="1" applyFont="1" applyFill="1" applyAlignment="1">
      <alignment vertical="center"/>
    </xf>
    <xf numFmtId="171" fontId="160" fillId="29" borderId="0" xfId="1864" applyFont="1" applyFill="1" applyBorder="1" applyAlignment="1">
      <alignment horizontal="center" vertical="center"/>
    </xf>
    <xf numFmtId="44" fontId="4" fillId="0" borderId="0" xfId="1813" applyFont="1"/>
    <xf numFmtId="44" fontId="105" fillId="0" borderId="0" xfId="1813" applyFont="1" applyFill="1" applyBorder="1" applyAlignment="1">
      <alignment vertical="center"/>
    </xf>
    <xf numFmtId="264" fontId="105" fillId="0" borderId="0" xfId="1263" applyNumberFormat="1" applyFont="1" applyFill="1" applyBorder="1" applyAlignment="1"/>
    <xf numFmtId="264" fontId="105" fillId="0" borderId="0" xfId="1263" applyNumberFormat="1" applyFont="1" applyFill="1" applyBorder="1" applyAlignment="1">
      <alignment vertical="center"/>
    </xf>
    <xf numFmtId="0" fontId="160" fillId="0" borderId="0" xfId="1871" applyFont="1" applyFill="1"/>
    <xf numFmtId="0" fontId="20" fillId="0" borderId="0" xfId="1865"/>
    <xf numFmtId="0" fontId="160" fillId="0" borderId="0" xfId="1262" applyFont="1" applyFill="1" applyAlignment="1">
      <alignment horizontal="left"/>
    </xf>
    <xf numFmtId="0" fontId="160" fillId="0" borderId="0" xfId="1262" applyFont="1" applyFill="1" applyBorder="1" applyAlignment="1">
      <alignment horizontal="left"/>
    </xf>
    <xf numFmtId="0" fontId="162" fillId="0" borderId="0" xfId="1262" applyFont="1" applyFill="1" applyBorder="1" applyAlignment="1" applyProtection="1">
      <alignment horizontal="left"/>
    </xf>
    <xf numFmtId="0" fontId="160" fillId="0" borderId="0" xfId="1262" quotePrefix="1" applyFont="1" applyFill="1" applyBorder="1" applyAlignment="1" applyProtection="1">
      <alignment horizontal="right"/>
    </xf>
    <xf numFmtId="0" fontId="105" fillId="0" borderId="0" xfId="1262" applyFont="1" applyFill="1" applyAlignment="1">
      <alignment horizontal="left"/>
    </xf>
    <xf numFmtId="0" fontId="160" fillId="0" borderId="0" xfId="1262" applyFont="1" applyFill="1" applyAlignment="1"/>
    <xf numFmtId="0" fontId="69" fillId="0" borderId="0" xfId="1262" applyNumberFormat="1" applyFont="1" applyFill="1" applyAlignment="1">
      <alignment horizontal="left"/>
    </xf>
    <xf numFmtId="0" fontId="161" fillId="0" borderId="0" xfId="1262" applyFont="1" applyFill="1" applyBorder="1" applyAlignment="1">
      <alignment horizontal="left"/>
    </xf>
    <xf numFmtId="0" fontId="163" fillId="0" borderId="0" xfId="1262" applyFont="1" applyFill="1" applyBorder="1" applyAlignment="1" applyProtection="1">
      <alignment horizontal="right"/>
    </xf>
    <xf numFmtId="0" fontId="163" fillId="0" borderId="0" xfId="1262" applyFont="1" applyFill="1" applyBorder="1" applyAlignment="1" applyProtection="1">
      <alignment horizontal="left"/>
    </xf>
    <xf numFmtId="0" fontId="161" fillId="0" borderId="0" xfId="1262" applyFont="1" applyFill="1" applyBorder="1" applyAlignment="1" applyProtection="1">
      <alignment horizontal="left"/>
    </xf>
    <xf numFmtId="0" fontId="160" fillId="0" borderId="0" xfId="1837" applyNumberFormat="1" applyFont="1" applyFill="1" applyBorder="1" applyAlignment="1"/>
    <xf numFmtId="0" fontId="161" fillId="0" borderId="0" xfId="1262" applyFont="1" applyFill="1" applyBorder="1" applyAlignment="1"/>
    <xf numFmtId="0" fontId="32" fillId="0" borderId="0" xfId="1262" applyNumberFormat="1" applyFont="1" applyFill="1" applyBorder="1" applyAlignment="1">
      <alignment horizontal="left"/>
    </xf>
    <xf numFmtId="0" fontId="161" fillId="0" borderId="0" xfId="1262" applyFont="1" applyFill="1" applyBorder="1" applyAlignment="1" applyProtection="1">
      <alignment horizontal="right"/>
    </xf>
    <xf numFmtId="0" fontId="161" fillId="0" borderId="0" xfId="1837" applyNumberFormat="1" applyFont="1" applyFill="1" applyBorder="1" applyAlignment="1"/>
    <xf numFmtId="0" fontId="161" fillId="0" borderId="0" xfId="1262" applyFont="1" applyFill="1" applyAlignment="1">
      <alignment horizontal="left"/>
    </xf>
    <xf numFmtId="0" fontId="161" fillId="0" borderId="0" xfId="1262" applyFont="1" applyAlignment="1">
      <alignment horizontal="right"/>
    </xf>
    <xf numFmtId="0" fontId="161" fillId="0" borderId="0" xfId="1838" applyFont="1" applyAlignment="1">
      <alignment horizontal="left"/>
    </xf>
    <xf numFmtId="0" fontId="161" fillId="0" borderId="0" xfId="1262" applyFont="1" applyFill="1" applyAlignment="1"/>
    <xf numFmtId="0" fontId="32" fillId="0" borderId="0" xfId="1262" applyNumberFormat="1" applyFont="1" applyFill="1" applyAlignment="1">
      <alignment horizontal="left"/>
    </xf>
    <xf numFmtId="0" fontId="161" fillId="0" borderId="0" xfId="1262" applyFont="1" applyFill="1" applyAlignment="1">
      <alignment horizontal="right"/>
    </xf>
    <xf numFmtId="0" fontId="161" fillId="0" borderId="0" xfId="1262" applyFont="1" applyFill="1" applyAlignment="1">
      <alignment horizontal="centerContinuous"/>
    </xf>
    <xf numFmtId="0" fontId="32" fillId="0" borderId="0" xfId="1262" applyFont="1" applyFill="1" applyAlignment="1">
      <alignment horizontal="centerContinuous"/>
    </xf>
    <xf numFmtId="0" fontId="164" fillId="0" borderId="0" xfId="1262" quotePrefix="1" applyFont="1" applyFill="1" applyAlignment="1" applyProtection="1">
      <alignment horizontal="centerContinuous"/>
    </xf>
    <xf numFmtId="0" fontId="32" fillId="0" borderId="0" xfId="1262" applyNumberFormat="1" applyFont="1" applyFill="1" applyAlignment="1">
      <alignment horizontal="right"/>
    </xf>
    <xf numFmtId="0" fontId="161" fillId="0" borderId="0" xfId="1262" applyFont="1" applyFill="1" applyAlignment="1">
      <alignment horizontal="left" wrapText="1"/>
    </xf>
    <xf numFmtId="15" fontId="161" fillId="0" borderId="0" xfId="1837" applyNumberFormat="1" applyFont="1" applyFill="1" applyAlignment="1">
      <alignment wrapText="1"/>
    </xf>
    <xf numFmtId="0" fontId="161" fillId="0" borderId="0" xfId="1262" applyFont="1" applyFill="1" applyAlignment="1">
      <alignment wrapText="1"/>
    </xf>
    <xf numFmtId="0" fontId="32" fillId="0" borderId="0" xfId="1262" applyNumberFormat="1" applyFont="1" applyFill="1" applyAlignment="1">
      <alignment horizontal="left" wrapText="1"/>
    </xf>
    <xf numFmtId="0" fontId="161" fillId="0" borderId="0" xfId="1262" applyFont="1" applyFill="1" applyBorder="1" applyAlignment="1">
      <alignment horizontal="left" vertical="center" wrapText="1"/>
    </xf>
    <xf numFmtId="0" fontId="161" fillId="0" borderId="28" xfId="1262" applyFont="1" applyFill="1" applyBorder="1" applyAlignment="1">
      <alignment horizontal="center" vertical="center" wrapText="1"/>
    </xf>
    <xf numFmtId="0" fontId="161" fillId="0" borderId="29" xfId="1262" quotePrefix="1" applyFont="1" applyFill="1" applyBorder="1" applyAlignment="1">
      <alignment horizontal="centerContinuous" vertical="center" wrapText="1"/>
    </xf>
    <xf numFmtId="0" fontId="161" fillId="0" borderId="29" xfId="1262" applyFont="1" applyFill="1" applyBorder="1" applyAlignment="1">
      <alignment horizontal="centerContinuous" vertical="center" wrapText="1"/>
    </xf>
    <xf numFmtId="0" fontId="161" fillId="0" borderId="30" xfId="1837" quotePrefix="1" applyFont="1" applyFill="1" applyBorder="1" applyAlignment="1" applyProtection="1">
      <alignment horizontal="centerContinuous" vertical="center" wrapText="1"/>
    </xf>
    <xf numFmtId="0" fontId="161" fillId="0" borderId="30" xfId="1837" quotePrefix="1" applyNumberFormat="1" applyFont="1" applyFill="1" applyBorder="1" applyAlignment="1" applyProtection="1">
      <alignment horizontal="center" vertical="center" wrapText="1"/>
    </xf>
    <xf numFmtId="0" fontId="161" fillId="0" borderId="0" xfId="1262" applyFont="1" applyFill="1" applyBorder="1" applyAlignment="1">
      <alignment vertical="center" wrapText="1"/>
    </xf>
    <xf numFmtId="0" fontId="32" fillId="0" borderId="0" xfId="1262" applyNumberFormat="1" applyFont="1" applyFill="1" applyBorder="1" applyAlignment="1">
      <alignment horizontal="left" vertical="center" wrapText="1"/>
    </xf>
    <xf numFmtId="0" fontId="161" fillId="0" borderId="0" xfId="1837" applyNumberFormat="1" applyFont="1" applyFill="1" applyAlignment="1"/>
    <xf numFmtId="38" fontId="161" fillId="0" borderId="0" xfId="1837" applyNumberFormat="1" applyFont="1" applyFill="1" applyAlignment="1"/>
    <xf numFmtId="0" fontId="69" fillId="0" borderId="0" xfId="1262" applyNumberFormat="1" applyFont="1" applyFill="1" applyBorder="1" applyAlignment="1">
      <alignment horizontal="left"/>
    </xf>
    <xf numFmtId="1" fontId="161" fillId="0" borderId="0" xfId="1262" applyNumberFormat="1" applyFont="1" applyFill="1" applyAlignment="1">
      <alignment horizontal="center"/>
    </xf>
    <xf numFmtId="1" fontId="161" fillId="0" borderId="0" xfId="1262" applyNumberFormat="1" applyFont="1" applyFill="1" applyAlignment="1">
      <alignment horizontal="left"/>
    </xf>
    <xf numFmtId="170" fontId="105" fillId="0" borderId="0" xfId="1870" applyNumberFormat="1" applyFont="1" applyBorder="1"/>
    <xf numFmtId="0" fontId="69" fillId="0" borderId="0" xfId="1262" applyFont="1" applyFill="1" applyAlignment="1"/>
    <xf numFmtId="170" fontId="69" fillId="0" borderId="0" xfId="1262" applyNumberFormat="1" applyFont="1" applyFill="1" applyAlignment="1"/>
    <xf numFmtId="171" fontId="69" fillId="0" borderId="0" xfId="1262" applyNumberFormat="1" applyFont="1" applyFill="1" applyAlignment="1"/>
    <xf numFmtId="9" fontId="160" fillId="0" borderId="0" xfId="1262" applyNumberFormat="1" applyFont="1" applyFill="1" applyBorder="1" applyAlignment="1"/>
    <xf numFmtId="171" fontId="105" fillId="0" borderId="0" xfId="1861" applyNumberFormat="1" applyFont="1" applyFill="1" applyAlignment="1"/>
    <xf numFmtId="170" fontId="160" fillId="0" borderId="0" xfId="1262" applyNumberFormat="1" applyFont="1" applyFill="1" applyAlignment="1"/>
    <xf numFmtId="38" fontId="161" fillId="0" borderId="0" xfId="1837" applyNumberFormat="1" applyFont="1" applyFill="1" applyBorder="1" applyAlignment="1"/>
    <xf numFmtId="0" fontId="69" fillId="0" borderId="0" xfId="1262" applyNumberFormat="1" applyFont="1" applyFill="1" applyBorder="1" applyAlignment="1"/>
    <xf numFmtId="0" fontId="161" fillId="0" borderId="31" xfId="1262" applyFont="1" applyFill="1" applyBorder="1" applyAlignment="1">
      <alignment horizontal="left"/>
    </xf>
    <xf numFmtId="0" fontId="161" fillId="0" borderId="15" xfId="1262" applyFont="1" applyFill="1" applyBorder="1" applyAlignment="1">
      <alignment horizontal="left"/>
    </xf>
    <xf numFmtId="171" fontId="161" fillId="0" borderId="32" xfId="1837" applyNumberFormat="1" applyFont="1" applyFill="1" applyBorder="1" applyAlignment="1"/>
    <xf numFmtId="170" fontId="69" fillId="0" borderId="0" xfId="1262" applyNumberFormat="1" applyFont="1" applyFill="1" applyBorder="1" applyAlignment="1"/>
    <xf numFmtId="0" fontId="161" fillId="0" borderId="0" xfId="1262" quotePrefix="1" applyFont="1" applyFill="1" applyAlignment="1">
      <alignment horizontal="left"/>
    </xf>
    <xf numFmtId="9" fontId="69" fillId="0" borderId="0" xfId="1858" applyFont="1" applyFill="1" applyAlignment="1"/>
    <xf numFmtId="0" fontId="161" fillId="0" borderId="0" xfId="1262" applyFont="1" applyFill="1" applyAlignment="1">
      <alignment horizontal="center"/>
    </xf>
    <xf numFmtId="0" fontId="32" fillId="0" borderId="0" xfId="1262" applyFont="1" applyFill="1" applyAlignment="1">
      <alignment horizontal="left"/>
    </xf>
    <xf numFmtId="0" fontId="160" fillId="0" borderId="0" xfId="1262" applyFont="1" applyFill="1" applyAlignment="1">
      <alignment horizontal="center"/>
    </xf>
    <xf numFmtId="0" fontId="166" fillId="0" borderId="0" xfId="1262" applyFont="1" applyFill="1" applyAlignment="1">
      <alignment horizontal="left"/>
    </xf>
    <xf numFmtId="171" fontId="161" fillId="0" borderId="0" xfId="1861" applyNumberFormat="1" applyFont="1" applyFill="1" applyAlignment="1"/>
    <xf numFmtId="0" fontId="168" fillId="0" borderId="0" xfId="1262" applyFont="1" applyFill="1" applyBorder="1" applyAlignment="1">
      <alignment horizontal="right"/>
    </xf>
    <xf numFmtId="38" fontId="105" fillId="0" borderId="0" xfId="1837" applyNumberFormat="1" applyFont="1" applyFill="1" applyBorder="1" applyAlignment="1"/>
    <xf numFmtId="0" fontId="161" fillId="0" borderId="0" xfId="1263" applyFont="1" applyAlignment="1">
      <alignment horizontal="left"/>
    </xf>
    <xf numFmtId="0" fontId="164" fillId="0" borderId="0" xfId="1262" applyFont="1" applyFill="1" applyAlignment="1">
      <alignment horizontal="left"/>
    </xf>
    <xf numFmtId="0" fontId="20" fillId="0" borderId="0" xfId="1857"/>
    <xf numFmtId="0" fontId="105" fillId="0" borderId="0" xfId="1263" applyFont="1"/>
    <xf numFmtId="0" fontId="160" fillId="0" borderId="0" xfId="1263" applyFont="1"/>
    <xf numFmtId="0" fontId="61" fillId="0" borderId="0" xfId="1263" applyFont="1"/>
    <xf numFmtId="0" fontId="160" fillId="29" borderId="13" xfId="1263" applyFont="1" applyFill="1" applyBorder="1" applyAlignment="1">
      <alignment horizontal="center" vertical="center"/>
    </xf>
    <xf numFmtId="0" fontId="160" fillId="0" borderId="0" xfId="1871" applyFont="1" applyBorder="1"/>
    <xf numFmtId="0" fontId="61" fillId="0" borderId="0" xfId="1263" applyFont="1" applyAlignment="1">
      <alignment horizontal="center"/>
    </xf>
    <xf numFmtId="174" fontId="61" fillId="0" borderId="0" xfId="1263" applyNumberFormat="1" applyFont="1"/>
    <xf numFmtId="0" fontId="160" fillId="0" borderId="0" xfId="1263" applyFont="1" applyAlignment="1">
      <alignment horizontal="center"/>
    </xf>
    <xf numFmtId="0" fontId="32" fillId="0" borderId="0" xfId="1263" applyFont="1"/>
    <xf numFmtId="0" fontId="32" fillId="0" borderId="0" xfId="1263" applyFont="1" applyAlignment="1">
      <alignment horizontal="center"/>
    </xf>
    <xf numFmtId="0" fontId="161" fillId="0" borderId="0" xfId="1263" applyFont="1" applyAlignment="1">
      <alignment horizontal="center"/>
    </xf>
    <xf numFmtId="174" fontId="32" fillId="0" borderId="0" xfId="1263" applyNumberFormat="1" applyFont="1"/>
    <xf numFmtId="49" fontId="164" fillId="0" borderId="0" xfId="1870" applyNumberFormat="1" applyFont="1" applyBorder="1" applyAlignment="1">
      <alignment horizontal="left"/>
    </xf>
    <xf numFmtId="49" fontId="161" fillId="0" borderId="0" xfId="1263" applyNumberFormat="1" applyFont="1" applyAlignment="1">
      <alignment horizontal="right"/>
    </xf>
    <xf numFmtId="0" fontId="161" fillId="0" borderId="0" xfId="1263" applyFont="1"/>
    <xf numFmtId="0" fontId="32" fillId="0" borderId="0" xfId="1263" applyFont="1" applyAlignment="1">
      <alignment horizontal="right"/>
    </xf>
    <xf numFmtId="171" fontId="160" fillId="29" borderId="6" xfId="1864" applyFont="1" applyFill="1" applyBorder="1" applyAlignment="1">
      <alignment horizontal="center" vertical="center"/>
    </xf>
    <xf numFmtId="49" fontId="160" fillId="0" borderId="0" xfId="1263" applyNumberFormat="1" applyFont="1" applyAlignment="1">
      <alignment horizontal="right"/>
    </xf>
    <xf numFmtId="0" fontId="164" fillId="0" borderId="0" xfId="1263" applyFont="1" applyAlignment="1">
      <alignment horizontal="left"/>
    </xf>
    <xf numFmtId="0" fontId="164" fillId="0" borderId="0" xfId="1263" applyFont="1" applyAlignment="1">
      <alignment horizontal="center"/>
    </xf>
    <xf numFmtId="14" fontId="105" fillId="0" borderId="0" xfId="1263" quotePrefix="1" applyNumberFormat="1" applyFont="1" applyFill="1" applyBorder="1" applyAlignment="1">
      <alignment horizontal="center" vertical="center" wrapText="1"/>
    </xf>
    <xf numFmtId="0" fontId="105" fillId="0" borderId="0" xfId="1869" applyFont="1" applyBorder="1" applyAlignment="1">
      <alignment vertical="center"/>
    </xf>
    <xf numFmtId="0" fontId="105" fillId="0" borderId="0" xfId="1872" applyFont="1" applyFill="1" applyBorder="1" applyAlignment="1">
      <alignment horizontal="left" vertical="center"/>
    </xf>
    <xf numFmtId="0" fontId="105" fillId="0" borderId="0" xfId="1872" applyFont="1" applyFill="1" applyBorder="1" applyAlignment="1">
      <alignment horizontal="center" vertical="center"/>
    </xf>
    <xf numFmtId="0" fontId="105" fillId="0" borderId="0" xfId="1869" applyFont="1" applyBorder="1" applyAlignment="1">
      <alignment horizontal="center" vertical="center"/>
    </xf>
    <xf numFmtId="0" fontId="105" fillId="0" borderId="0" xfId="1871" applyFont="1" applyFill="1" applyBorder="1" applyAlignment="1">
      <alignment horizontal="center" vertical="center"/>
    </xf>
    <xf numFmtId="170" fontId="105" fillId="0" borderId="0" xfId="1263" applyNumberFormat="1" applyFont="1" applyFill="1" applyBorder="1" applyAlignment="1">
      <alignment vertical="center"/>
    </xf>
    <xf numFmtId="0" fontId="105" fillId="0" borderId="0" xfId="1263" applyFont="1" applyFill="1" applyBorder="1" applyAlignment="1">
      <alignment horizontal="center" vertical="center" wrapText="1"/>
    </xf>
    <xf numFmtId="170" fontId="105" fillId="0" borderId="0" xfId="1871" applyNumberFormat="1" applyFont="1" applyFill="1" applyBorder="1" applyAlignment="1">
      <alignment horizontal="right" vertical="center"/>
    </xf>
    <xf numFmtId="170" fontId="105" fillId="0" borderId="0" xfId="1871" applyNumberFormat="1" applyFont="1" applyFill="1" applyBorder="1" applyAlignment="1">
      <alignment horizontal="right"/>
    </xf>
    <xf numFmtId="170" fontId="105" fillId="0" borderId="0" xfId="1263" applyNumberFormat="1" applyFont="1" applyFill="1" applyBorder="1" applyAlignment="1"/>
    <xf numFmtId="0" fontId="105" fillId="0" borderId="0" xfId="1263" quotePrefix="1" applyFont="1" applyFill="1" applyBorder="1" applyAlignment="1">
      <alignment horizontal="center" vertical="center" wrapText="1"/>
    </xf>
    <xf numFmtId="0" fontId="105" fillId="0" borderId="0" xfId="1263" quotePrefix="1" applyNumberFormat="1" applyFont="1" applyFill="1" applyBorder="1" applyAlignment="1">
      <alignment horizontal="center" vertical="center" wrapText="1"/>
    </xf>
    <xf numFmtId="0" fontId="105" fillId="0" borderId="0" xfId="1868" applyFont="1" applyBorder="1"/>
    <xf numFmtId="0" fontId="167" fillId="0" borderId="0" xfId="1869" applyFont="1" applyBorder="1" applyAlignment="1">
      <alignment vertical="center"/>
    </xf>
    <xf numFmtId="0" fontId="169" fillId="0" borderId="0" xfId="1262" applyFont="1" applyFill="1" applyBorder="1" applyAlignment="1" applyProtection="1">
      <alignment horizontal="left"/>
    </xf>
    <xf numFmtId="49" fontId="161" fillId="0" borderId="0" xfId="1870" applyNumberFormat="1" applyFont="1" applyBorder="1" applyAlignment="1">
      <alignment horizontal="right"/>
    </xf>
    <xf numFmtId="15" fontId="161" fillId="0" borderId="0" xfId="1870" applyNumberFormat="1" applyFont="1" applyBorder="1" applyAlignment="1">
      <alignment horizontal="right"/>
    </xf>
    <xf numFmtId="0" fontId="161" fillId="0" borderId="0" xfId="1263" applyFont="1" applyAlignment="1">
      <alignment horizontal="left"/>
    </xf>
    <xf numFmtId="0" fontId="160" fillId="29" borderId="6" xfId="1263" applyFont="1" applyFill="1" applyBorder="1" applyAlignment="1">
      <alignment horizontal="center" vertical="center" wrapText="1"/>
    </xf>
    <xf numFmtId="49" fontId="164" fillId="0" borderId="0" xfId="1263" applyNumberFormat="1" applyFont="1" applyAlignment="1">
      <alignment horizontal="left"/>
    </xf>
    <xf numFmtId="14" fontId="105" fillId="0" borderId="0" xfId="1263" applyNumberFormat="1" applyFont="1" applyFill="1" applyBorder="1" applyAlignment="1">
      <alignment horizontal="center" vertical="center" wrapText="1"/>
    </xf>
    <xf numFmtId="14" fontId="105" fillId="0" borderId="0" xfId="1263" applyNumberFormat="1" applyFont="1" applyFill="1" applyBorder="1" applyAlignment="1">
      <alignment horizontal="left" vertical="center"/>
    </xf>
    <xf numFmtId="170" fontId="105" fillId="0" borderId="0" xfId="1263" applyNumberFormat="1" applyFont="1" applyFill="1" applyBorder="1" applyAlignment="1"/>
    <xf numFmtId="0" fontId="20" fillId="0" borderId="0" xfId="1852"/>
    <xf numFmtId="0" fontId="4" fillId="0" borderId="0" xfId="1866" applyFont="1" applyBorder="1"/>
    <xf numFmtId="0" fontId="6" fillId="0" borderId="0" xfId="1866" applyFont="1" applyBorder="1" applyAlignment="1">
      <alignment horizontal="center"/>
    </xf>
    <xf numFmtId="0" fontId="4" fillId="0" borderId="0" xfId="1866" applyFont="1" applyBorder="1" applyAlignment="1">
      <alignment vertical="top"/>
    </xf>
    <xf numFmtId="0" fontId="86" fillId="0" borderId="0" xfId="1866" applyFont="1" applyBorder="1" applyAlignment="1">
      <alignment horizontal="center" vertical="top"/>
    </xf>
    <xf numFmtId="0" fontId="4" fillId="0" borderId="0" xfId="1866" applyFont="1" applyAlignment="1">
      <alignment vertical="top"/>
    </xf>
    <xf numFmtId="0" fontId="3" fillId="0" borderId="33" xfId="1866" applyFont="1" applyBorder="1" applyAlignment="1">
      <alignment horizontal="left"/>
    </xf>
    <xf numFmtId="0" fontId="3" fillId="0" borderId="1" xfId="1866" applyFont="1" applyBorder="1" applyAlignment="1">
      <alignment horizontal="left"/>
    </xf>
    <xf numFmtId="0" fontId="3" fillId="0" borderId="34" xfId="1866" applyFont="1" applyBorder="1" applyAlignment="1">
      <alignment horizontal="left"/>
    </xf>
    <xf numFmtId="0" fontId="3" fillId="0" borderId="8" xfId="1866" applyFont="1" applyBorder="1" applyAlignment="1">
      <alignment horizontal="center"/>
    </xf>
    <xf numFmtId="0" fontId="3" fillId="0" borderId="1" xfId="1866" applyFont="1" applyBorder="1" applyAlignment="1">
      <alignment horizontal="center"/>
    </xf>
    <xf numFmtId="0" fontId="3" fillId="0" borderId="35" xfId="1866" applyFont="1" applyBorder="1" applyAlignment="1">
      <alignment horizontal="center"/>
    </xf>
    <xf numFmtId="0" fontId="3" fillId="25" borderId="36" xfId="1866" applyFont="1" applyFill="1" applyBorder="1" applyAlignment="1">
      <alignment horizontal="center" vertical="top" wrapText="1"/>
    </xf>
    <xf numFmtId="0" fontId="3" fillId="25" borderId="6" xfId="1866" applyFont="1" applyFill="1" applyBorder="1" applyAlignment="1">
      <alignment horizontal="center" vertical="top" wrapText="1"/>
    </xf>
    <xf numFmtId="0" fontId="3" fillId="25" borderId="13" xfId="1866" applyFont="1" applyFill="1" applyBorder="1" applyAlignment="1">
      <alignment horizontal="center" vertical="top" wrapText="1"/>
    </xf>
    <xf numFmtId="0" fontId="3" fillId="25" borderId="37" xfId="1866" applyFont="1" applyFill="1" applyBorder="1" applyAlignment="1">
      <alignment horizontal="center" vertical="top" wrapText="1"/>
    </xf>
    <xf numFmtId="0" fontId="4" fillId="0" borderId="0" xfId="1866" applyFont="1" applyAlignment="1">
      <alignment horizontal="center" vertical="center" wrapText="1"/>
    </xf>
    <xf numFmtId="0" fontId="4" fillId="0" borderId="36" xfId="1866" applyFont="1" applyBorder="1" applyAlignment="1">
      <alignment horizontal="center" vertical="top" wrapText="1"/>
    </xf>
    <xf numFmtId="0" fontId="82" fillId="0" borderId="6" xfId="1866" applyFont="1" applyBorder="1" applyAlignment="1">
      <alignment vertical="top" wrapText="1"/>
    </xf>
    <xf numFmtId="0" fontId="171" fillId="0" borderId="6" xfId="1866" applyFont="1" applyBorder="1" applyAlignment="1">
      <alignment horizontal="center" vertical="top" wrapText="1"/>
    </xf>
    <xf numFmtId="0" fontId="98" fillId="0" borderId="6" xfId="1866" applyFont="1" applyBorder="1" applyAlignment="1">
      <alignment vertical="top" wrapText="1"/>
    </xf>
    <xf numFmtId="0" fontId="98" fillId="0" borderId="6" xfId="1866" applyFont="1" applyBorder="1" applyAlignment="1">
      <alignment horizontal="justify" vertical="top" wrapText="1"/>
    </xf>
    <xf numFmtId="0" fontId="98" fillId="0" borderId="13" xfId="1866" applyFont="1" applyBorder="1" applyAlignment="1">
      <alignment horizontal="justify" vertical="top" wrapText="1"/>
    </xf>
    <xf numFmtId="0" fontId="172" fillId="0" borderId="37" xfId="1866" applyFont="1" applyBorder="1" applyAlignment="1">
      <alignment vertical="top" wrapText="1"/>
    </xf>
    <xf numFmtId="0" fontId="165" fillId="0" borderId="6" xfId="1866" applyFont="1" applyBorder="1" applyAlignment="1">
      <alignment vertical="top" wrapText="1"/>
    </xf>
    <xf numFmtId="0" fontId="173" fillId="0" borderId="6" xfId="1866" applyFont="1" applyBorder="1" applyAlignment="1">
      <alignment horizontal="center" vertical="top" wrapText="1"/>
    </xf>
    <xf numFmtId="0" fontId="172" fillId="0" borderId="37" xfId="1866" applyFont="1" applyFill="1" applyBorder="1" applyAlignment="1">
      <alignment vertical="top" wrapText="1"/>
    </xf>
    <xf numFmtId="0" fontId="165" fillId="0" borderId="6" xfId="1866" applyFont="1" applyBorder="1" applyAlignment="1">
      <alignment horizontal="center" vertical="top" wrapText="1"/>
    </xf>
    <xf numFmtId="15" fontId="165" fillId="0" borderId="6" xfId="1866" applyNumberFormat="1" applyFont="1" applyBorder="1" applyAlignment="1">
      <alignment horizontal="center" vertical="top" wrapText="1"/>
    </xf>
    <xf numFmtId="17" fontId="165" fillId="0" borderId="6" xfId="1866" applyNumberFormat="1" applyFont="1" applyBorder="1" applyAlignment="1">
      <alignment horizontal="center" vertical="top" wrapText="1"/>
    </xf>
    <xf numFmtId="0" fontId="4" fillId="0" borderId="0" xfId="1866" applyFont="1" applyBorder="1" applyAlignment="1">
      <alignment vertical="top" wrapText="1"/>
    </xf>
    <xf numFmtId="0" fontId="4" fillId="0" borderId="0" xfId="1866" applyFont="1" applyAlignment="1">
      <alignment vertical="top" wrapText="1"/>
    </xf>
    <xf numFmtId="0" fontId="172" fillId="0" borderId="0" xfId="1866" applyFont="1" applyBorder="1" applyAlignment="1">
      <alignment vertical="top" wrapText="1"/>
    </xf>
    <xf numFmtId="0" fontId="6" fillId="0" borderId="0" xfId="1866" applyFont="1" applyBorder="1"/>
    <xf numFmtId="0" fontId="172" fillId="0" borderId="0" xfId="1866" applyFont="1" applyAlignment="1">
      <alignment vertical="top" wrapText="1"/>
    </xf>
    <xf numFmtId="0" fontId="4" fillId="0" borderId="6" xfId="1866" applyFont="1" applyBorder="1" applyAlignment="1">
      <alignment vertical="top" wrapText="1"/>
    </xf>
    <xf numFmtId="0" fontId="4" fillId="0" borderId="6" xfId="1866" applyFont="1" applyBorder="1" applyAlignment="1">
      <alignment horizontal="justify" vertical="top" wrapText="1"/>
    </xf>
    <xf numFmtId="14" fontId="4" fillId="0" borderId="36" xfId="1866" quotePrefix="1" applyNumberFormat="1" applyFont="1" applyBorder="1" applyAlignment="1">
      <alignment horizontal="center" vertical="top" wrapText="1"/>
    </xf>
    <xf numFmtId="0" fontId="4" fillId="0" borderId="36" xfId="1866" quotePrefix="1" applyFont="1" applyBorder="1" applyAlignment="1">
      <alignment horizontal="center" vertical="top" wrapText="1"/>
    </xf>
    <xf numFmtId="0" fontId="5" fillId="0" borderId="0" xfId="1262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60" fillId="29" borderId="3" xfId="1867" applyFont="1" applyFill="1" applyBorder="1" applyAlignment="1">
      <alignment horizontal="center" vertical="center"/>
    </xf>
    <xf numFmtId="0" fontId="160" fillId="29" borderId="20" xfId="1867" applyFont="1" applyFill="1" applyBorder="1" applyAlignment="1">
      <alignment horizontal="center" vertical="center"/>
    </xf>
    <xf numFmtId="0" fontId="3" fillId="28" borderId="6" xfId="1866" applyFont="1" applyFill="1" applyBorder="1" applyAlignment="1">
      <alignment horizontal="center"/>
    </xf>
    <xf numFmtId="0" fontId="3" fillId="0" borderId="38" xfId="1866" applyFont="1" applyBorder="1" applyAlignment="1">
      <alignment horizontal="left"/>
    </xf>
    <xf numFmtId="0" fontId="3" fillId="0" borderId="27" xfId="1866" applyFont="1" applyBorder="1" applyAlignment="1">
      <alignment horizontal="left"/>
    </xf>
    <xf numFmtId="0" fontId="3" fillId="0" borderId="39" xfId="1866" applyFont="1" applyBorder="1" applyAlignment="1">
      <alignment horizontal="left"/>
    </xf>
    <xf numFmtId="0" fontId="3" fillId="0" borderId="33" xfId="1866" applyFont="1" applyBorder="1" applyAlignment="1">
      <alignment horizontal="left"/>
    </xf>
    <xf numFmtId="0" fontId="3" fillId="0" borderId="1" xfId="1866" applyFont="1" applyBorder="1" applyAlignment="1">
      <alignment horizontal="left"/>
    </xf>
    <xf numFmtId="0" fontId="3" fillId="0" borderId="34" xfId="1866" applyFont="1" applyBorder="1" applyAlignment="1">
      <alignment horizontal="left"/>
    </xf>
    <xf numFmtId="0" fontId="3" fillId="0" borderId="40" xfId="1866" applyFont="1" applyBorder="1" applyAlignment="1">
      <alignment horizontal="left"/>
    </xf>
    <xf numFmtId="0" fontId="3" fillId="0" borderId="0" xfId="1866" applyFont="1" applyBorder="1" applyAlignment="1">
      <alignment horizontal="left"/>
    </xf>
    <xf numFmtId="0" fontId="3" fillId="0" borderId="41" xfId="1866" applyFont="1" applyBorder="1" applyAlignment="1">
      <alignment horizontal="left"/>
    </xf>
    <xf numFmtId="0" fontId="3" fillId="0" borderId="0" xfId="1866" applyFont="1" applyAlignment="1">
      <alignment horizontal="center"/>
    </xf>
    <xf numFmtId="0" fontId="86" fillId="0" borderId="0" xfId="1866" applyFont="1" applyBorder="1" applyAlignment="1">
      <alignment horizontal="center" vertical="top"/>
    </xf>
    <xf numFmtId="0" fontId="4" fillId="0" borderId="0" xfId="1866" applyFont="1" applyBorder="1" applyAlignment="1">
      <alignment horizontal="left" vertical="center"/>
    </xf>
  </cellXfs>
  <cellStyles count="1873">
    <cellStyle name="#,##0" xfId="7"/>
    <cellStyle name="***" xfId="8"/>
    <cellStyle name="??" xfId="9"/>
    <cellStyle name="?? [0.00]_laroux" xfId="10"/>
    <cellStyle name="??&amp;O?&amp;H?_x0008__x000f__x0007_?_x0007__x0001__x0001_" xfId="11"/>
    <cellStyle name="??&amp;O?&amp;H?_x0008_??_x0007__x0001__x0001_" xfId="12"/>
    <cellStyle name="??&amp;O?&amp;H?_x0008__x000f__x0007_?_x0007__x0001__x0001__Inst BOQ_20090807" xfId="13"/>
    <cellStyle name="???­ [0]_INQUIRY ¿?¾÷?ß?ø " xfId="14"/>
    <cellStyle name="???? [0.00]_laroux" xfId="15"/>
    <cellStyle name="????_laroux" xfId="16"/>
    <cellStyle name="???­_INQUIRY ¿?¾÷?ß?ø " xfId="17"/>
    <cellStyle name="???Ø_??°???(2¿?) " xfId="18"/>
    <cellStyle name="??_??" xfId="19"/>
    <cellStyle name="?Þ¸¶ [0]_INQUIRY ¿?¾÷?ß?ø " xfId="20"/>
    <cellStyle name="?Þ¸¶_INQUIRY ¿?¾÷?ß?ø " xfId="21"/>
    <cellStyle name="?W準_Electrical" xfId="22"/>
    <cellStyle name="?렑띙귒궻긪귽긬?깏깛긏" xfId="23"/>
    <cellStyle name="@桁区切り" xfId="24"/>
    <cellStyle name="@桁区切り3桁" xfId="25"/>
    <cellStyle name="@桁区切り6桁" xfId="26"/>
    <cellStyle name="[" xfId="27"/>
    <cellStyle name="[_1174-409　IV &amp; PL" xfId="28"/>
    <cellStyle name="[_49-A045-2" xfId="29"/>
    <cellStyle name="[_49-A045-2_1174-409　IV &amp; PL" xfId="30"/>
    <cellStyle name="_AAC_CBM_Summary_20070622_송부" xfId="31"/>
    <cellStyle name="_AAC_Port정보_20070702" xfId="32"/>
    <cellStyle name="_LLI_MMI확인자료" xfId="33"/>
    <cellStyle name="_미란트취하" xfId="34"/>
    <cellStyle name="_율촌현장조직표" xfId="35"/>
    <cellStyle name="¤@?e_TEST-1 " xfId="36"/>
    <cellStyle name="•W_Electrical" xfId="37"/>
    <cellStyle name="0.0" xfId="38"/>
    <cellStyle name="0.00" xfId="39"/>
    <cellStyle name="20'" xfId="40"/>
    <cellStyle name="20 % - Accent1 2" xfId="41"/>
    <cellStyle name="20 % - Accent2 2" xfId="42"/>
    <cellStyle name="20 % - Accent3 2" xfId="43"/>
    <cellStyle name="20 % - Accent4 2" xfId="44"/>
    <cellStyle name="20 % - Accent5 2" xfId="45"/>
    <cellStyle name="20 % - Accent6 2" xfId="46"/>
    <cellStyle name="20% - Accent1" xfId="47"/>
    <cellStyle name="20% - Accent2" xfId="48"/>
    <cellStyle name="20% - Accent3" xfId="49"/>
    <cellStyle name="20% - Accent4" xfId="50"/>
    <cellStyle name="20% - Accent5" xfId="51"/>
    <cellStyle name="20% - Accent6" xfId="52"/>
    <cellStyle name="20% - Énfasis1" xfId="1815"/>
    <cellStyle name="20% - Énfasis2" xfId="1816"/>
    <cellStyle name="20% - Énfasis3" xfId="1817"/>
    <cellStyle name="20% - Énfasis4" xfId="1818"/>
    <cellStyle name="20% - Énfasis5" xfId="1819"/>
    <cellStyle name="20% - Énfasis6" xfId="1820"/>
    <cellStyle name="20% - アクセント 1" xfId="53"/>
    <cellStyle name="20% - アクセント 2" xfId="54"/>
    <cellStyle name="20% - アクセント 3" xfId="55"/>
    <cellStyle name="20% - アクセント 4" xfId="56"/>
    <cellStyle name="20% - アクセント 5" xfId="57"/>
    <cellStyle name="20% - アクセント 6" xfId="58"/>
    <cellStyle name="20% - アクセント1" xfId="59"/>
    <cellStyle name="20% - アクセント2" xfId="60"/>
    <cellStyle name="20% - アクセント3" xfId="61"/>
    <cellStyle name="20% - アクセント4" xfId="62"/>
    <cellStyle name="20% - アクセント5" xfId="63"/>
    <cellStyle name="20% - アクセント6" xfId="64"/>
    <cellStyle name="20% - 강조색1 2" xfId="65"/>
    <cellStyle name="20% - 강조색1 2 10" xfId="66"/>
    <cellStyle name="20% - 강조색1 2 11" xfId="67"/>
    <cellStyle name="20% - 강조색1 2 12" xfId="68"/>
    <cellStyle name="20% - 강조색1 2 13" xfId="69"/>
    <cellStyle name="20% - 강조색1 2 14" xfId="70"/>
    <cellStyle name="20% - 강조색1 2 15" xfId="71"/>
    <cellStyle name="20% - 강조색1 2 2" xfId="72"/>
    <cellStyle name="20% - 강조색1 2 3" xfId="73"/>
    <cellStyle name="20% - 강조색1 2 4" xfId="74"/>
    <cellStyle name="20% - 강조색1 2 5" xfId="75"/>
    <cellStyle name="20% - 강조색1 2 6" xfId="76"/>
    <cellStyle name="20% - 강조색1 2 7" xfId="77"/>
    <cellStyle name="20% - 강조색1 2 8" xfId="78"/>
    <cellStyle name="20% - 강조색1 2 9" xfId="79"/>
    <cellStyle name="20% - 강조색1 2_Price INCL" xfId="80"/>
    <cellStyle name="20% - 강조색2 2" xfId="81"/>
    <cellStyle name="20% - 강조색2 2 10" xfId="82"/>
    <cellStyle name="20% - 강조색2 2 11" xfId="83"/>
    <cellStyle name="20% - 강조색2 2 12" xfId="84"/>
    <cellStyle name="20% - 강조색2 2 13" xfId="85"/>
    <cellStyle name="20% - 강조색2 2 14" xfId="86"/>
    <cellStyle name="20% - 강조색2 2 15" xfId="87"/>
    <cellStyle name="20% - 강조색2 2 2" xfId="88"/>
    <cellStyle name="20% - 강조색2 2 3" xfId="89"/>
    <cellStyle name="20% - 강조색2 2 4" xfId="90"/>
    <cellStyle name="20% - 강조색2 2 5" xfId="91"/>
    <cellStyle name="20% - 강조색2 2 6" xfId="92"/>
    <cellStyle name="20% - 강조색2 2 7" xfId="93"/>
    <cellStyle name="20% - 강조색2 2 8" xfId="94"/>
    <cellStyle name="20% - 강조색2 2 9" xfId="95"/>
    <cellStyle name="20% - 강조색2 2_Price INCL" xfId="96"/>
    <cellStyle name="20% - 강조색3 2" xfId="97"/>
    <cellStyle name="20% - 강조색3 2 10" xfId="98"/>
    <cellStyle name="20% - 강조색3 2 11" xfId="99"/>
    <cellStyle name="20% - 강조색3 2 12" xfId="100"/>
    <cellStyle name="20% - 강조색3 2 13" xfId="101"/>
    <cellStyle name="20% - 강조색3 2 14" xfId="102"/>
    <cellStyle name="20% - 강조색3 2 15" xfId="103"/>
    <cellStyle name="20% - 강조색3 2 2" xfId="104"/>
    <cellStyle name="20% - 강조색3 2 3" xfId="105"/>
    <cellStyle name="20% - 강조색3 2 4" xfId="106"/>
    <cellStyle name="20% - 강조색3 2 5" xfId="107"/>
    <cellStyle name="20% - 강조색3 2 6" xfId="108"/>
    <cellStyle name="20% - 강조색3 2 7" xfId="109"/>
    <cellStyle name="20% - 강조색3 2 8" xfId="110"/>
    <cellStyle name="20% - 강조색3 2 9" xfId="111"/>
    <cellStyle name="20% - 강조색3 2_Price INCL" xfId="112"/>
    <cellStyle name="20% - 강조색4 2" xfId="113"/>
    <cellStyle name="20% - 강조색4 2 10" xfId="114"/>
    <cellStyle name="20% - 강조색4 2 11" xfId="115"/>
    <cellStyle name="20% - 강조색4 2 12" xfId="116"/>
    <cellStyle name="20% - 강조색4 2 13" xfId="117"/>
    <cellStyle name="20% - 강조색4 2 14" xfId="118"/>
    <cellStyle name="20% - 강조색4 2 15" xfId="119"/>
    <cellStyle name="20% - 강조색4 2 2" xfId="120"/>
    <cellStyle name="20% - 강조색4 2 3" xfId="121"/>
    <cellStyle name="20% - 강조색4 2 4" xfId="122"/>
    <cellStyle name="20% - 강조색4 2 5" xfId="123"/>
    <cellStyle name="20% - 강조색4 2 6" xfId="124"/>
    <cellStyle name="20% - 강조색4 2 7" xfId="125"/>
    <cellStyle name="20% - 강조색4 2 8" xfId="126"/>
    <cellStyle name="20% - 강조색4 2 9" xfId="127"/>
    <cellStyle name="20% - 강조색4 2_Price INCL" xfId="128"/>
    <cellStyle name="20% - 강조색5 2" xfId="129"/>
    <cellStyle name="20% - 강조색5 2 10" xfId="130"/>
    <cellStyle name="20% - 강조색5 2 11" xfId="131"/>
    <cellStyle name="20% - 강조색5 2 12" xfId="132"/>
    <cellStyle name="20% - 강조색5 2 13" xfId="133"/>
    <cellStyle name="20% - 강조색5 2 14" xfId="134"/>
    <cellStyle name="20% - 강조색5 2 15" xfId="135"/>
    <cellStyle name="20% - 강조색5 2 2" xfId="136"/>
    <cellStyle name="20% - 강조색5 2 3" xfId="137"/>
    <cellStyle name="20% - 강조색5 2 4" xfId="138"/>
    <cellStyle name="20% - 강조색5 2 5" xfId="139"/>
    <cellStyle name="20% - 강조색5 2 6" xfId="140"/>
    <cellStyle name="20% - 강조색5 2 7" xfId="141"/>
    <cellStyle name="20% - 강조색5 2 8" xfId="142"/>
    <cellStyle name="20% - 강조색5 2 9" xfId="143"/>
    <cellStyle name="20% - 강조색5 2_Price INCL" xfId="144"/>
    <cellStyle name="20% - 강조색6 2" xfId="145"/>
    <cellStyle name="20% - 강조색6 2 10" xfId="146"/>
    <cellStyle name="20% - 강조색6 2 11" xfId="147"/>
    <cellStyle name="20% - 강조색6 2 12" xfId="148"/>
    <cellStyle name="20% - 강조색6 2 13" xfId="149"/>
    <cellStyle name="20% - 강조색6 2 14" xfId="150"/>
    <cellStyle name="20% - 강조색6 2 15" xfId="151"/>
    <cellStyle name="20% - 강조색6 2 2" xfId="152"/>
    <cellStyle name="20% - 강조색6 2 3" xfId="153"/>
    <cellStyle name="20% - 강조색6 2 4" xfId="154"/>
    <cellStyle name="20% - 강조색6 2 5" xfId="155"/>
    <cellStyle name="20% - 강조색6 2 6" xfId="156"/>
    <cellStyle name="20% - 강조색6 2 7" xfId="157"/>
    <cellStyle name="20% - 강조색6 2 8" xfId="158"/>
    <cellStyle name="20% - 강조색6 2 9" xfId="159"/>
    <cellStyle name="20% - 강조색6 2_Price INCL" xfId="160"/>
    <cellStyle name="40'" xfId="161"/>
    <cellStyle name="40 % - Accent1 2" xfId="162"/>
    <cellStyle name="40 % - Accent2 2" xfId="163"/>
    <cellStyle name="40 % - Accent3 2" xfId="164"/>
    <cellStyle name="40 % - Accent4 2" xfId="165"/>
    <cellStyle name="40 % - Accent5 2" xfId="166"/>
    <cellStyle name="40 % - Accent6 2" xfId="167"/>
    <cellStyle name="40% - Accent1" xfId="168"/>
    <cellStyle name="40% - Accent2" xfId="169"/>
    <cellStyle name="40% - Accent3" xfId="170"/>
    <cellStyle name="40% - Accent4" xfId="171"/>
    <cellStyle name="40% - Accent5" xfId="172"/>
    <cellStyle name="40% - Accent6" xfId="173"/>
    <cellStyle name="40% - Énfasis1" xfId="1821"/>
    <cellStyle name="40% - Énfasis2" xfId="1822"/>
    <cellStyle name="40% - Énfasis3" xfId="1823"/>
    <cellStyle name="40% - Énfasis4" xfId="1824"/>
    <cellStyle name="40% - Énfasis5" xfId="1825"/>
    <cellStyle name="40% - Énfasis6" xfId="1826"/>
    <cellStyle name="40% - アクセント 1" xfId="174"/>
    <cellStyle name="40% - アクセント 2" xfId="175"/>
    <cellStyle name="40% - アクセント 3" xfId="176"/>
    <cellStyle name="40% - アクセント 4" xfId="177"/>
    <cellStyle name="40% - アクセント 5" xfId="178"/>
    <cellStyle name="40% - アクセント 6" xfId="179"/>
    <cellStyle name="40% - アクセント1" xfId="180"/>
    <cellStyle name="40% - アクセント2" xfId="181"/>
    <cellStyle name="40% - アクセント3" xfId="182"/>
    <cellStyle name="40% - アクセント4" xfId="183"/>
    <cellStyle name="40% - アクセント5" xfId="184"/>
    <cellStyle name="40% - アクセント6" xfId="185"/>
    <cellStyle name="40% - 강조색1 2" xfId="186"/>
    <cellStyle name="40% - 강조색1 2 10" xfId="187"/>
    <cellStyle name="40% - 강조색1 2 11" xfId="188"/>
    <cellStyle name="40% - 강조색1 2 12" xfId="189"/>
    <cellStyle name="40% - 강조색1 2 13" xfId="190"/>
    <cellStyle name="40% - 강조색1 2 14" xfId="191"/>
    <cellStyle name="40% - 강조색1 2 15" xfId="192"/>
    <cellStyle name="40% - 강조색1 2 2" xfId="193"/>
    <cellStyle name="40% - 강조색1 2 3" xfId="194"/>
    <cellStyle name="40% - 강조색1 2 4" xfId="195"/>
    <cellStyle name="40% - 강조색1 2 5" xfId="196"/>
    <cellStyle name="40% - 강조색1 2 6" xfId="197"/>
    <cellStyle name="40% - 강조색1 2 7" xfId="198"/>
    <cellStyle name="40% - 강조색1 2 8" xfId="199"/>
    <cellStyle name="40% - 강조색1 2 9" xfId="200"/>
    <cellStyle name="40% - 강조색1 2_Price INCL" xfId="201"/>
    <cellStyle name="40% - 강조색2 2" xfId="202"/>
    <cellStyle name="40% - 강조색2 2 10" xfId="203"/>
    <cellStyle name="40% - 강조색2 2 11" xfId="204"/>
    <cellStyle name="40% - 강조색2 2 12" xfId="205"/>
    <cellStyle name="40% - 강조색2 2 13" xfId="206"/>
    <cellStyle name="40% - 강조색2 2 14" xfId="207"/>
    <cellStyle name="40% - 강조색2 2 15" xfId="208"/>
    <cellStyle name="40% - 강조색2 2 2" xfId="209"/>
    <cellStyle name="40% - 강조색2 2 3" xfId="210"/>
    <cellStyle name="40% - 강조색2 2 4" xfId="211"/>
    <cellStyle name="40% - 강조색2 2 5" xfId="212"/>
    <cellStyle name="40% - 강조색2 2 6" xfId="213"/>
    <cellStyle name="40% - 강조색2 2 7" xfId="214"/>
    <cellStyle name="40% - 강조색2 2 8" xfId="215"/>
    <cellStyle name="40% - 강조색2 2 9" xfId="216"/>
    <cellStyle name="40% - 강조색2 2_Price INCL" xfId="217"/>
    <cellStyle name="40% - 강조색3 2" xfId="218"/>
    <cellStyle name="40% - 강조색3 2 10" xfId="219"/>
    <cellStyle name="40% - 강조색3 2 11" xfId="220"/>
    <cellStyle name="40% - 강조색3 2 12" xfId="221"/>
    <cellStyle name="40% - 강조색3 2 13" xfId="222"/>
    <cellStyle name="40% - 강조색3 2 14" xfId="223"/>
    <cellStyle name="40% - 강조색3 2 15" xfId="224"/>
    <cellStyle name="40% - 강조색3 2 2" xfId="225"/>
    <cellStyle name="40% - 강조색3 2 3" xfId="226"/>
    <cellStyle name="40% - 강조색3 2 4" xfId="227"/>
    <cellStyle name="40% - 강조색3 2 5" xfId="228"/>
    <cellStyle name="40% - 강조색3 2 6" xfId="229"/>
    <cellStyle name="40% - 강조색3 2 7" xfId="230"/>
    <cellStyle name="40% - 강조색3 2 8" xfId="231"/>
    <cellStyle name="40% - 강조색3 2 9" xfId="232"/>
    <cellStyle name="40% - 강조색3 2_Price INCL" xfId="233"/>
    <cellStyle name="40% - 강조색4 2" xfId="234"/>
    <cellStyle name="40% - 강조색4 2 10" xfId="235"/>
    <cellStyle name="40% - 강조색4 2 11" xfId="236"/>
    <cellStyle name="40% - 강조색4 2 12" xfId="237"/>
    <cellStyle name="40% - 강조색4 2 13" xfId="238"/>
    <cellStyle name="40% - 강조색4 2 14" xfId="239"/>
    <cellStyle name="40% - 강조색4 2 15" xfId="240"/>
    <cellStyle name="40% - 강조색4 2 2" xfId="241"/>
    <cellStyle name="40% - 강조색4 2 3" xfId="242"/>
    <cellStyle name="40% - 강조색4 2 4" xfId="243"/>
    <cellStyle name="40% - 강조색4 2 5" xfId="244"/>
    <cellStyle name="40% - 강조색4 2 6" xfId="245"/>
    <cellStyle name="40% - 강조색4 2 7" xfId="246"/>
    <cellStyle name="40% - 강조색4 2 8" xfId="247"/>
    <cellStyle name="40% - 강조색4 2 9" xfId="248"/>
    <cellStyle name="40% - 강조색4 2_Price INCL" xfId="249"/>
    <cellStyle name="40% - 강조색5 2" xfId="250"/>
    <cellStyle name="40% - 강조색5 2 10" xfId="251"/>
    <cellStyle name="40% - 강조색5 2 11" xfId="252"/>
    <cellStyle name="40% - 강조색5 2 12" xfId="253"/>
    <cellStyle name="40% - 강조색5 2 13" xfId="254"/>
    <cellStyle name="40% - 강조색5 2 14" xfId="255"/>
    <cellStyle name="40% - 강조색5 2 15" xfId="256"/>
    <cellStyle name="40% - 강조색5 2 2" xfId="257"/>
    <cellStyle name="40% - 강조색5 2 3" xfId="258"/>
    <cellStyle name="40% - 강조색5 2 4" xfId="259"/>
    <cellStyle name="40% - 강조색5 2 5" xfId="260"/>
    <cellStyle name="40% - 강조색5 2 6" xfId="261"/>
    <cellStyle name="40% - 강조색5 2 7" xfId="262"/>
    <cellStyle name="40% - 강조색5 2 8" xfId="263"/>
    <cellStyle name="40% - 강조색5 2 9" xfId="264"/>
    <cellStyle name="40% - 강조색5 2_Price INCL" xfId="265"/>
    <cellStyle name="40% - 강조색6 2" xfId="266"/>
    <cellStyle name="40% - 강조색6 2 10" xfId="267"/>
    <cellStyle name="40% - 강조색6 2 11" xfId="268"/>
    <cellStyle name="40% - 강조색6 2 12" xfId="269"/>
    <cellStyle name="40% - 강조색6 2 13" xfId="270"/>
    <cellStyle name="40% - 강조색6 2 14" xfId="271"/>
    <cellStyle name="40% - 강조색6 2 15" xfId="272"/>
    <cellStyle name="40% - 강조색6 2 2" xfId="273"/>
    <cellStyle name="40% - 강조색6 2 3" xfId="274"/>
    <cellStyle name="40% - 강조색6 2 4" xfId="275"/>
    <cellStyle name="40% - 강조색6 2 5" xfId="276"/>
    <cellStyle name="40% - 강조색6 2 6" xfId="277"/>
    <cellStyle name="40% - 강조색6 2 7" xfId="278"/>
    <cellStyle name="40% - 강조색6 2 8" xfId="279"/>
    <cellStyle name="40% - 강조색6 2 9" xfId="280"/>
    <cellStyle name="40% - 강조색6 2_Price INCL" xfId="281"/>
    <cellStyle name="60 % - Accent1 2" xfId="282"/>
    <cellStyle name="60 % - Accent2 2" xfId="283"/>
    <cellStyle name="60 % - Accent3 2" xfId="284"/>
    <cellStyle name="60 % - Accent4 2" xfId="285"/>
    <cellStyle name="60 % - Accent5 2" xfId="286"/>
    <cellStyle name="60 % - Accent6 2" xfId="287"/>
    <cellStyle name="60% - Accent1" xfId="288"/>
    <cellStyle name="60% - Accent2" xfId="289"/>
    <cellStyle name="60% - Accent3" xfId="290"/>
    <cellStyle name="60% - Accent4" xfId="291"/>
    <cellStyle name="60% - Accent5" xfId="292"/>
    <cellStyle name="60% - Accent6" xfId="293"/>
    <cellStyle name="60% - Énfasis1" xfId="1827"/>
    <cellStyle name="60% - Énfasis2" xfId="1828"/>
    <cellStyle name="60% - Énfasis3" xfId="1829"/>
    <cellStyle name="60% - Énfasis4" xfId="1830"/>
    <cellStyle name="60% - Énfasis5" xfId="1831"/>
    <cellStyle name="60% - Énfasis6" xfId="1832"/>
    <cellStyle name="60% - アクセント 1" xfId="294"/>
    <cellStyle name="60% - アクセント 2" xfId="295"/>
    <cellStyle name="60% - アクセント 3" xfId="296"/>
    <cellStyle name="60% - アクセント 4" xfId="297"/>
    <cellStyle name="60% - アクセント 5" xfId="298"/>
    <cellStyle name="60% - アクセント 6" xfId="299"/>
    <cellStyle name="60% - アクセント1" xfId="300"/>
    <cellStyle name="60% - アクセント2" xfId="301"/>
    <cellStyle name="60% - アクセント3" xfId="302"/>
    <cellStyle name="60% - アクセント4" xfId="303"/>
    <cellStyle name="60% - アクセント5" xfId="304"/>
    <cellStyle name="60% - アクセント6" xfId="305"/>
    <cellStyle name="60% - 강조색1 2" xfId="306"/>
    <cellStyle name="60% - 강조색1 2 10" xfId="307"/>
    <cellStyle name="60% - 강조색1 2 11" xfId="308"/>
    <cellStyle name="60% - 강조색1 2 12" xfId="309"/>
    <cellStyle name="60% - 강조색1 2 13" xfId="310"/>
    <cellStyle name="60% - 강조색1 2 14" xfId="311"/>
    <cellStyle name="60% - 강조색1 2 15" xfId="312"/>
    <cellStyle name="60% - 강조색1 2 2" xfId="313"/>
    <cellStyle name="60% - 강조색1 2 3" xfId="314"/>
    <cellStyle name="60% - 강조색1 2 4" xfId="315"/>
    <cellStyle name="60% - 강조색1 2 5" xfId="316"/>
    <cellStyle name="60% - 강조색1 2 6" xfId="317"/>
    <cellStyle name="60% - 강조색1 2 7" xfId="318"/>
    <cellStyle name="60% - 강조색1 2 8" xfId="319"/>
    <cellStyle name="60% - 강조색1 2 9" xfId="320"/>
    <cellStyle name="60% - 강조색2 2" xfId="321"/>
    <cellStyle name="60% - 강조색2 2 10" xfId="322"/>
    <cellStyle name="60% - 강조색2 2 11" xfId="323"/>
    <cellStyle name="60% - 강조색2 2 12" xfId="324"/>
    <cellStyle name="60% - 강조색2 2 13" xfId="325"/>
    <cellStyle name="60% - 강조색2 2 14" xfId="326"/>
    <cellStyle name="60% - 강조색2 2 15" xfId="327"/>
    <cellStyle name="60% - 강조색2 2 2" xfId="328"/>
    <cellStyle name="60% - 강조색2 2 3" xfId="329"/>
    <cellStyle name="60% - 강조색2 2 4" xfId="330"/>
    <cellStyle name="60% - 강조색2 2 5" xfId="331"/>
    <cellStyle name="60% - 강조색2 2 6" xfId="332"/>
    <cellStyle name="60% - 강조색2 2 7" xfId="333"/>
    <cellStyle name="60% - 강조색2 2 8" xfId="334"/>
    <cellStyle name="60% - 강조색2 2 9" xfId="335"/>
    <cellStyle name="60% - 강조색3 2" xfId="336"/>
    <cellStyle name="60% - 강조색3 2 10" xfId="337"/>
    <cellStyle name="60% - 강조색3 2 11" xfId="338"/>
    <cellStyle name="60% - 강조색3 2 12" xfId="339"/>
    <cellStyle name="60% - 강조색3 2 13" xfId="340"/>
    <cellStyle name="60% - 강조색3 2 14" xfId="341"/>
    <cellStyle name="60% - 강조색3 2 15" xfId="342"/>
    <cellStyle name="60% - 강조색3 2 2" xfId="343"/>
    <cellStyle name="60% - 강조색3 2 3" xfId="344"/>
    <cellStyle name="60% - 강조색3 2 4" xfId="345"/>
    <cellStyle name="60% - 강조색3 2 5" xfId="346"/>
    <cellStyle name="60% - 강조색3 2 6" xfId="347"/>
    <cellStyle name="60% - 강조색3 2 7" xfId="348"/>
    <cellStyle name="60% - 강조색3 2 8" xfId="349"/>
    <cellStyle name="60% - 강조색3 2 9" xfId="350"/>
    <cellStyle name="60% - 강조색4 2" xfId="351"/>
    <cellStyle name="60% - 강조색4 2 10" xfId="352"/>
    <cellStyle name="60% - 강조색4 2 11" xfId="353"/>
    <cellStyle name="60% - 강조색4 2 12" xfId="354"/>
    <cellStyle name="60% - 강조색4 2 13" xfId="355"/>
    <cellStyle name="60% - 강조색4 2 14" xfId="356"/>
    <cellStyle name="60% - 강조색4 2 15" xfId="357"/>
    <cellStyle name="60% - 강조색4 2 2" xfId="358"/>
    <cellStyle name="60% - 강조색4 2 3" xfId="359"/>
    <cellStyle name="60% - 강조색4 2 4" xfId="360"/>
    <cellStyle name="60% - 강조색4 2 5" xfId="361"/>
    <cellStyle name="60% - 강조색4 2 6" xfId="362"/>
    <cellStyle name="60% - 강조색4 2 7" xfId="363"/>
    <cellStyle name="60% - 강조색4 2 8" xfId="364"/>
    <cellStyle name="60% - 강조색4 2 9" xfId="365"/>
    <cellStyle name="60% - 강조색5 2" xfId="366"/>
    <cellStyle name="60% - 강조색5 2 10" xfId="367"/>
    <cellStyle name="60% - 강조색5 2 11" xfId="368"/>
    <cellStyle name="60% - 강조색5 2 12" xfId="369"/>
    <cellStyle name="60% - 강조색5 2 13" xfId="370"/>
    <cellStyle name="60% - 강조색5 2 14" xfId="371"/>
    <cellStyle name="60% - 강조색5 2 15" xfId="372"/>
    <cellStyle name="60% - 강조색5 2 2" xfId="373"/>
    <cellStyle name="60% - 강조색5 2 3" xfId="374"/>
    <cellStyle name="60% - 강조색5 2 4" xfId="375"/>
    <cellStyle name="60% - 강조색5 2 5" xfId="376"/>
    <cellStyle name="60% - 강조색5 2 6" xfId="377"/>
    <cellStyle name="60% - 강조색5 2 7" xfId="378"/>
    <cellStyle name="60% - 강조색5 2 8" xfId="379"/>
    <cellStyle name="60% - 강조색5 2 9" xfId="380"/>
    <cellStyle name="60% - 강조색6 2" xfId="381"/>
    <cellStyle name="60% - 강조색6 2 10" xfId="382"/>
    <cellStyle name="60% - 강조색6 2 11" xfId="383"/>
    <cellStyle name="60% - 강조색6 2 12" xfId="384"/>
    <cellStyle name="60% - 강조색6 2 13" xfId="385"/>
    <cellStyle name="60% - 강조색6 2 14" xfId="386"/>
    <cellStyle name="60% - 강조색6 2 15" xfId="387"/>
    <cellStyle name="60% - 강조색6 2 2" xfId="388"/>
    <cellStyle name="60% - 강조색6 2 3" xfId="389"/>
    <cellStyle name="60% - 강조색6 2 4" xfId="390"/>
    <cellStyle name="60% - 강조색6 2 5" xfId="391"/>
    <cellStyle name="60% - 강조색6 2 6" xfId="392"/>
    <cellStyle name="60% - 강조색6 2 7" xfId="393"/>
    <cellStyle name="60% - 강조색6 2 8" xfId="394"/>
    <cellStyle name="60% - 강조색6 2 9" xfId="395"/>
    <cellStyle name="A¨­￠￢￠O [0]_¨uoAa¨oCAu " xfId="396"/>
    <cellStyle name="A¨­￠￢￠O_¨uoAa¨oCAu " xfId="397"/>
    <cellStyle name="A-9" xfId="398"/>
    <cellStyle name="A-BAN" xfId="399"/>
    <cellStyle name="Accent1 2" xfId="400"/>
    <cellStyle name="Accent2 2" xfId="401"/>
    <cellStyle name="Accent3 2" xfId="402"/>
    <cellStyle name="Accent4 2" xfId="403"/>
    <cellStyle name="Accent5 2" xfId="404"/>
    <cellStyle name="Accent6 2" xfId="405"/>
    <cellStyle name="AeE­ [0]_ ºn¸nº° ¿uº°±a¼u " xfId="406"/>
    <cellStyle name="ÅëÈ­ [0]_´ë¿ÜÇÑ¹®°ø¹® " xfId="407"/>
    <cellStyle name="AeE­ [0]_´eAN°yC￥ " xfId="408"/>
    <cellStyle name="ÅëÈ­ [0]_³»ºÎ°èÈ¹´ë ÃßÁ¤Â÷ÀÌ " xfId="409"/>
    <cellStyle name="AeE­ [0]_³≫ºI°eE¹´e AßA¤A÷AI " xfId="410"/>
    <cellStyle name="ÅëÈ­ [0]_INQUIRY ¿µ¾÷ÃßÁø " xfId="411"/>
    <cellStyle name="AeE­ [0]_INQUIRY ¿μ¾÷AßAø " xfId="412"/>
    <cellStyle name="AeE­_ ºn¸nº° ¿uº°±a¼u " xfId="413"/>
    <cellStyle name="ÅëÈ­_´ë¿ÜÇÑ¹®°ø¹® " xfId="414"/>
    <cellStyle name="AeE­_´eAN°yC￥ " xfId="415"/>
    <cellStyle name="ÅëÈ­_³»ºÎ°èÈ¹´ë ÃßÁ¤Â÷ÀÌ " xfId="416"/>
    <cellStyle name="AeE­_³≫ºI°eE¹´e AßA¤A÷AI " xfId="417"/>
    <cellStyle name="ÅëÈ­_INQUIRY ¿µ¾÷ÃßÁø " xfId="418"/>
    <cellStyle name="AeE­_INQUIRY ¿μ¾÷AßAø " xfId="419"/>
    <cellStyle name="AeE¡ⓒ [0]_¨uoAa¨oCAu " xfId="420"/>
    <cellStyle name="AeE¡ⓒ_¨uoAa¨oCAu " xfId="421"/>
    <cellStyle name="Airlitec" xfId="5"/>
    <cellStyle name="args.style" xfId="422"/>
    <cellStyle name="ARIAL-10" xfId="423"/>
    <cellStyle name="ARIAL-8" xfId="424"/>
    <cellStyle name="AÞ¸¶ [0]_ ºn¸nº° ¿uº°±a¼u " xfId="425"/>
    <cellStyle name="ÄÞ¸¶ [0]_´ë¿ÜÇÑ¹®°ø¹® " xfId="426"/>
    <cellStyle name="AÞ¸¶ [0]_´eAN°yC￥ " xfId="427"/>
    <cellStyle name="ÄÞ¸¶ [0]_³»ºÎ°èÈ¹´ë ÃßÁ¤Â÷ÀÌ " xfId="428"/>
    <cellStyle name="AÞ¸¶ [0]_³≫ºI°eE¹´e AßA¤A÷AI " xfId="429"/>
    <cellStyle name="ÄÞ¸¶ [0]_INQUIRY ¿µ¾÷ÃßÁø " xfId="430"/>
    <cellStyle name="AÞ¸¶ [0]_INQUIRY ¿μ¾÷AßAø " xfId="431"/>
    <cellStyle name="AÞ¸¶_ ºn¸nº° ¿uº°±a¼u " xfId="432"/>
    <cellStyle name="ÄÞ¸¶_´ë¿ÜÇÑ¹®°ø¹® " xfId="433"/>
    <cellStyle name="AÞ¸¶_´eAN°yC￥ " xfId="434"/>
    <cellStyle name="ÄÞ¸¶_³»ºÎ°èÈ¹´ë ÃßÁ¤Â÷ÀÌ " xfId="435"/>
    <cellStyle name="AÞ¸¶_³≫ºI°eE¹´e AßA¤A÷AI " xfId="436"/>
    <cellStyle name="ÄÞ¸¶_INQUIRY ¿µ¾÷ÃßÁø " xfId="437"/>
    <cellStyle name="AÞ¸¶_INQUIRY ¿μ¾÷AßAø " xfId="438"/>
    <cellStyle name="Avertissement 2" xfId="439"/>
    <cellStyle name="B" xfId="440"/>
    <cellStyle name="Bad" xfId="441"/>
    <cellStyle name="B-BAN" xfId="442"/>
    <cellStyle name="blank" xfId="443"/>
    <cellStyle name="blank - Style1" xfId="444"/>
    <cellStyle name="body" xfId="445"/>
    <cellStyle name="Buena" xfId="1833"/>
    <cellStyle name="C¡IA¨ª_¡ic¨u¡A¨￢I¨￢¡Æ AN¡Æe " xfId="446"/>
    <cellStyle name="C￥AØ_´cAE±¸AO≫y≫e" xfId="447"/>
    <cellStyle name="Ç¥ÁØ_´ë¿ÜÇÑ¹®°ø¹® " xfId="448"/>
    <cellStyle name="C￥AØ_´eAN°yC￥ " xfId="449"/>
    <cellStyle name="Ç¥ÁØ_¿µ¾÷ÇöÈ² " xfId="450"/>
    <cellStyle name="C￥AØ_¿uº°A¸≫c½CAu_³≫ºI°eE¹´e AßA¤A÷AI " xfId="451"/>
    <cellStyle name="Ç¥ÁØ_»ç¾÷ºÎº° ÃÑ°è " xfId="452"/>
    <cellStyle name="C￥AØ_≫c¾÷ºIº° AN°e " xfId="453"/>
    <cellStyle name="Ç¥ÁØ_0N-HANDLING " xfId="454"/>
    <cellStyle name="C￥AØ_¼±AoAc°i_1_³≫ºI°eE¹´e AßA¤A÷AI " xfId="455"/>
    <cellStyle name="Ç¥ÁØ_¼±ÅõÀç°í_³»ºÎ°èÈ¹´ë ÃßÁ¤Â÷ÀÌ " xfId="456"/>
    <cellStyle name="C￥AØ_¼±AoAc°i_³≫ºI°eE¹´e AßA¤A÷AI " xfId="457"/>
    <cellStyle name="Ç¥ÁØ_¼ÕÀÍÂ÷ (2)_1_³»ºÎ°èÈ¹´ë ÃßÁ¤Â÷ÀÌ " xfId="458"/>
    <cellStyle name="C￥AØ_¼OAIA÷ (2)_1_³≫ºI°eE¹´e AßA¤A÷AI " xfId="459"/>
    <cellStyle name="Ç¥ÁØ_¼ÕÀÍÂ÷ (2)_³»ºÎ°èÈ¹´ë ÃßÁ¤Â÷ÀÌ " xfId="460"/>
    <cellStyle name="C￥AØ_¼OAIA÷ (2)_³≫ºI°eE¹´e AßA¤A÷AI " xfId="461"/>
    <cellStyle name="Ç¥ÁØ_³»ºÎ°èÈ¹´ë ÃßÁ¤Â÷ÀÌ " xfId="462"/>
    <cellStyle name="C￥AØ_³≫ºI°eE¹´e AßA¤A÷AI " xfId="463"/>
    <cellStyle name="Ç¥ÁØ_5-1±¤°í " xfId="464"/>
    <cellStyle name="C￥AØ_5-1±¤°i _6RCB1 " xfId="465"/>
    <cellStyle name="Ç¥ÁØ_5-1±¤°í _FGP-부서MH" xfId="466"/>
    <cellStyle name="C￥AØ_A¸≫cºÐ_³≫ºI°eE¹´e AßA¤A÷AI " xfId="467"/>
    <cellStyle name="Ç¥ÁØ_Áý°èÇ¥(2¿ù) " xfId="468"/>
    <cellStyle name="C￥AØ_CoAo¹yAI °A¾×¿ⓒ½A " xfId="469"/>
    <cellStyle name="Ç¥ÁØ_Sheet1_¿µ¾÷ÇöÈ² " xfId="470"/>
    <cellStyle name="C￥AØ_Sheet1_¿μ¾÷CoE² " xfId="471"/>
    <cellStyle name="Ç¥ÁØ_Sheet1_0N-HANDLING " xfId="472"/>
    <cellStyle name="C￥AØ_Sheet1_Ay°eC￥(2¿u) " xfId="473"/>
    <cellStyle name="Ç¥ÁØ_Sheet1_Áý°èÇ¥(2¿ù) " xfId="474"/>
    <cellStyle name="C￥AØ_SOON1 " xfId="475"/>
    <cellStyle name="Calc Currency (0)" xfId="476"/>
    <cellStyle name="Calc Currency (2)" xfId="477"/>
    <cellStyle name="Calc Percent (0)" xfId="478"/>
    <cellStyle name="Calc Percent (1)" xfId="479"/>
    <cellStyle name="Calc Percent (2)" xfId="480"/>
    <cellStyle name="Calc Units (0)" xfId="481"/>
    <cellStyle name="Calc Units (1)" xfId="482"/>
    <cellStyle name="Calc Units (2)" xfId="483"/>
    <cellStyle name="Calcul 2" xfId="484"/>
    <cellStyle name="Calculation" xfId="485"/>
    <cellStyle name="Cálculo" xfId="1834"/>
    <cellStyle name="category" xfId="486"/>
    <cellStyle name="Celda de comprobación" xfId="1835"/>
    <cellStyle name="Celda vinculada" xfId="1836"/>
    <cellStyle name="Cellule liée 2" xfId="487"/>
    <cellStyle name="CHANGES" xfId="488"/>
    <cellStyle name="Check Cell" xfId="489"/>
    <cellStyle name="Comma" xfId="490"/>
    <cellStyle name="Comma  - Style2" xfId="491"/>
    <cellStyle name="Comma  - Style3" xfId="492"/>
    <cellStyle name="Comma  - Style4" xfId="493"/>
    <cellStyle name="Comma  - Style5" xfId="494"/>
    <cellStyle name="Comma  - Style6" xfId="495"/>
    <cellStyle name="Comma  - Style7" xfId="496"/>
    <cellStyle name="Comma  - Style8" xfId="497"/>
    <cellStyle name="Comma [0]" xfId="498"/>
    <cellStyle name="Comma [0]_Sheet1_2" xfId="1837"/>
    <cellStyle name="Comma [0]_Sheet1_2_PRICE (2)" xfId="1838"/>
    <cellStyle name="Comma [00]" xfId="499"/>
    <cellStyle name="comma zerodec" xfId="500"/>
    <cellStyle name="Comma_ " xfId="501"/>
    <cellStyle name="Comma0" xfId="502"/>
    <cellStyle name="Commentaire 2" xfId="503"/>
    <cellStyle name="CONTRACT NO" xfId="504"/>
    <cellStyle name="Copied" xfId="505"/>
    <cellStyle name="Curren?_x0012_퐀_x0017_?" xfId="506"/>
    <cellStyle name="Currency" xfId="507"/>
    <cellStyle name="Currency [0]" xfId="508"/>
    <cellStyle name="Currency_ " xfId="509"/>
    <cellStyle name="Currency0" xfId="510"/>
    <cellStyle name="Currency1" xfId="511"/>
    <cellStyle name="D" xfId="512"/>
    <cellStyle name="Data" xfId="513"/>
    <cellStyle name="Date" xfId="514"/>
    <cellStyle name="Dezimal [0]_KHI_KAB1" xfId="515"/>
    <cellStyle name="Dezimal_KHI_KAB1" xfId="516"/>
    <cellStyle name="Dollar (zero dec)" xfId="517"/>
    <cellStyle name="Dollars" xfId="518"/>
    <cellStyle name="Dollars(0)" xfId="519"/>
    <cellStyle name="ED NO" xfId="520"/>
    <cellStyle name="ED NO._QXS316" xfId="521"/>
    <cellStyle name="ED NO_49-A045-2" xfId="522"/>
    <cellStyle name="Encabezado 4" xfId="1839"/>
    <cellStyle name="Énfasis1" xfId="1840"/>
    <cellStyle name="Énfasis2" xfId="1841"/>
    <cellStyle name="Énfasis3" xfId="1842"/>
    <cellStyle name="Énfasis4" xfId="1843"/>
    <cellStyle name="Énfasis5" xfId="1844"/>
    <cellStyle name="Énfasis6" xfId="1845"/>
    <cellStyle name="Entered" xfId="523"/>
    <cellStyle name="Entrada" xfId="1846"/>
    <cellStyle name="Entrée 2" xfId="524"/>
    <cellStyle name="Euro" xfId="1"/>
    <cellStyle name="Euro 2" xfId="525"/>
    <cellStyle name="EX RATE" xfId="526"/>
    <cellStyle name="Explanatory Text" xfId="527"/>
    <cellStyle name="F2" xfId="528"/>
    <cellStyle name="F3" xfId="529"/>
    <cellStyle name="F4" xfId="530"/>
    <cellStyle name="F5" xfId="531"/>
    <cellStyle name="F6" xfId="532"/>
    <cellStyle name="F7" xfId="533"/>
    <cellStyle name="F8" xfId="534"/>
    <cellStyle name="Fixed" xfId="535"/>
    <cellStyle name="Good" xfId="536"/>
    <cellStyle name="Grey" xfId="537"/>
    <cellStyle name="Hand" xfId="538"/>
    <cellStyle name="head" xfId="539"/>
    <cellStyle name="head 1" xfId="540"/>
    <cellStyle name="head 1-1" xfId="541"/>
    <cellStyle name="HEADER" xfId="542"/>
    <cellStyle name="Header1" xfId="543"/>
    <cellStyle name="Header2" xfId="544"/>
    <cellStyle name="header3" xfId="545"/>
    <cellStyle name="Heading 1" xfId="546"/>
    <cellStyle name="Heading 2" xfId="547"/>
    <cellStyle name="Heading 3" xfId="548"/>
    <cellStyle name="Heading 4" xfId="549"/>
    <cellStyle name="HEADING1" xfId="550"/>
    <cellStyle name="HEADING2" xfId="551"/>
    <cellStyle name="Helv8_PFD4.XLS" xfId="552"/>
    <cellStyle name="Helvetica" xfId="553"/>
    <cellStyle name="Helvetica10" xfId="554"/>
    <cellStyle name="Helvetica11" xfId="555"/>
    <cellStyle name="Hyperlink_Gas_Pricebook_V2006.03.1" xfId="556"/>
    <cellStyle name="ID NO" xfId="557"/>
    <cellStyle name="Incorrecto" xfId="1847"/>
    <cellStyle name="Input" xfId="558"/>
    <cellStyle name="Input [yellow]" xfId="559"/>
    <cellStyle name="Input_Attachment-4_(Procurement_Split_of_Work)(1)(1)" xfId="560"/>
    <cellStyle name="Insatisfaisant 2" xfId="561"/>
    <cellStyle name="INVOICENO." xfId="562"/>
    <cellStyle name="Item" xfId="563"/>
    <cellStyle name="K-BAN" xfId="564"/>
    <cellStyle name="KGS" xfId="565"/>
    <cellStyle name="KGS太字" xfId="566"/>
    <cellStyle name="L/C NO" xfId="567"/>
    <cellStyle name="left" xfId="568"/>
    <cellStyle name="letter go-8" xfId="569"/>
    <cellStyle name="Lien hypertexte" xfId="2" builtinId="8"/>
    <cellStyle name="Linked Cell" xfId="570"/>
    <cellStyle name="M3" xfId="571"/>
    <cellStyle name="M3太字" xfId="572"/>
    <cellStyle name="M-BAN" xfId="573"/>
    <cellStyle name="MCM" xfId="574"/>
    <cellStyle name="Milliers" xfId="3" builtinId="3"/>
    <cellStyle name="Model" xfId="575"/>
    <cellStyle name="Moneda_Well Timing" xfId="576"/>
    <cellStyle name="Monétaire" xfId="1813" builtinId="4"/>
    <cellStyle name="MS GOSIC-10" xfId="577"/>
    <cellStyle name="MS GOSIC-8" xfId="578"/>
    <cellStyle name="n" xfId="579"/>
    <cellStyle name="Neutral" xfId="580"/>
    <cellStyle name="Neutre 2" xfId="581"/>
    <cellStyle name="Normal" xfId="0" builtinId="0"/>
    <cellStyle name="Normal - Style1" xfId="582"/>
    <cellStyle name="Normal - Style1 10" xfId="583"/>
    <cellStyle name="Normal - Style1 11" xfId="584"/>
    <cellStyle name="Normal - Style1 12" xfId="585"/>
    <cellStyle name="Normal - Style1 13" xfId="586"/>
    <cellStyle name="Normal - Style1 14" xfId="587"/>
    <cellStyle name="Normal - Style1 15" xfId="588"/>
    <cellStyle name="Normal - Style1 16" xfId="589"/>
    <cellStyle name="Normal - Style1 17" xfId="590"/>
    <cellStyle name="Normal - Style1 18" xfId="591"/>
    <cellStyle name="Normal - Style1 19" xfId="592"/>
    <cellStyle name="Normal - Style1 2" xfId="593"/>
    <cellStyle name="Normal - Style1 20" xfId="594"/>
    <cellStyle name="Normal - Style1 21" xfId="595"/>
    <cellStyle name="Normal - Style1 22" xfId="596"/>
    <cellStyle name="Normal - Style1 3" xfId="597"/>
    <cellStyle name="Normal - Style1 4" xfId="598"/>
    <cellStyle name="Normal - Style1 5" xfId="599"/>
    <cellStyle name="Normal - Style1 6" xfId="600"/>
    <cellStyle name="Normal - Style1 7" xfId="601"/>
    <cellStyle name="Normal - Style1 8" xfId="602"/>
    <cellStyle name="Normal - Style1 9" xfId="603"/>
    <cellStyle name="Normal - Style1_Algiers Refinery-BOQ Breakdown-rev.2-20091123" xfId="604"/>
    <cellStyle name="Normal 10" xfId="1814"/>
    <cellStyle name="Normal 11" xfId="1863"/>
    <cellStyle name="Normal 12" xfId="1860"/>
    <cellStyle name="Normal 13" xfId="1865"/>
    <cellStyle name="Normal 14" xfId="1857"/>
    <cellStyle name="Normal 15" xfId="1862"/>
    <cellStyle name="Normal 16" xfId="1852"/>
    <cellStyle name="Normal 2" xfId="605"/>
    <cellStyle name="Normal 3" xfId="606"/>
    <cellStyle name="Normal 4" xfId="6"/>
    <cellStyle name="Normal 5" xfId="1808"/>
    <cellStyle name="Normal 6" xfId="1811"/>
    <cellStyle name="Normal 7" xfId="1810"/>
    <cellStyle name="Normal 8" xfId="1809"/>
    <cellStyle name="Normal 9" xfId="1812"/>
    <cellStyle name="Notas" xfId="1848"/>
    <cellStyle name="Note" xfId="607"/>
    <cellStyle name="NR通貨" xfId="608"/>
    <cellStyle name="O-BAN" xfId="609"/>
    <cellStyle name="oft Excel]_x000d__x000a_Comment=The open=/f lines load custom functions into the Paste Function list._x000d__x000a_Maximized=3_x000d__x000a_AutoFormat=" xfId="610"/>
    <cellStyle name="omma [0]_Mktg Prog" xfId="611"/>
    <cellStyle name="ormal_Sheet1_1" xfId="612"/>
    <cellStyle name="Output" xfId="613"/>
    <cellStyle name="p time]_x000d__x000a_time-zone-subsection=japan_x000d__x000a_save-on-exit=yes_x000d__x000a_show-log=no_x000d__x000a_updates=single_x000d__x000a_authorization=m" xfId="614"/>
    <cellStyle name="PCS" xfId="615"/>
    <cellStyle name="Percent" xfId="616"/>
    <cellStyle name="Percent [2]" xfId="617"/>
    <cellStyle name="Percent_1.14" xfId="618"/>
    <cellStyle name="P'KGS" xfId="619"/>
    <cellStyle name="Pourcentage" xfId="4" builtinId="5"/>
    <cellStyle name="Pourcentage 2" xfId="1858"/>
    <cellStyle name="Process" xfId="620"/>
    <cellStyle name="RevList" xfId="621"/>
    <cellStyle name="Salida" xfId="1849"/>
    <cellStyle name="Satisfaisant 2" xfId="622"/>
    <cellStyle name="SKID" xfId="623"/>
    <cellStyle name="Sortie 2" xfId="624"/>
    <cellStyle name="Standard_BS14" xfId="625"/>
    <cellStyle name="subhead" xfId="626"/>
    <cellStyle name="Subtotal" xfId="627"/>
    <cellStyle name="T-BAN" xfId="628"/>
    <cellStyle name="Texte explicatif 2" xfId="629"/>
    <cellStyle name="Texto de advertencia" xfId="1850"/>
    <cellStyle name="Texto explicativo" xfId="1851"/>
    <cellStyle name="Times New Roman" xfId="630"/>
    <cellStyle name="Title" xfId="631"/>
    <cellStyle name="Titre 2" xfId="632"/>
    <cellStyle name="Titre 1 2" xfId="633"/>
    <cellStyle name="Titre 2 2" xfId="634"/>
    <cellStyle name="Titre 3 2" xfId="635"/>
    <cellStyle name="Titre 4 2" xfId="636"/>
    <cellStyle name="Título" xfId="1853"/>
    <cellStyle name="Título 1" xfId="1854"/>
    <cellStyle name="Título 2" xfId="1855"/>
    <cellStyle name="Título 3" xfId="1856"/>
    <cellStyle name="Total 2" xfId="637"/>
    <cellStyle name="Vérification 2" xfId="638"/>
    <cellStyle name="W?rung [0]_KHI_KAB1" xfId="639"/>
    <cellStyle name="W?rung_KHI_KAB1" xfId="640"/>
    <cellStyle name="Warning Text" xfId="641"/>
    <cellStyle name="wrap" xfId="642"/>
    <cellStyle name="X" xfId="643"/>
    <cellStyle name="X_IVPL" xfId="644"/>
    <cellStyle name="X_TEMPLATE PL" xfId="645"/>
    <cellStyle name="アクセント 1" xfId="646"/>
    <cellStyle name="アクセント 2" xfId="647"/>
    <cellStyle name="アクセント 3" xfId="648"/>
    <cellStyle name="アクセント 4" xfId="649"/>
    <cellStyle name="アクセント 5" xfId="650"/>
    <cellStyle name="アクセント 6" xfId="651"/>
    <cellStyle name="カッコ" xfId="652"/>
    <cellStyle name="カッコ(" xfId="653"/>
    <cellStyle name="カッコ)" xfId="654"/>
    <cellStyle name="タイトル" xfId="655"/>
    <cellStyle name="チェック セル" xfId="656"/>
    <cellStyle name="どちらでもない" xfId="657"/>
    <cellStyle name="フレート" xfId="658"/>
    <cellStyle name="フレートYAS" xfId="659"/>
    <cellStyle name="メモ" xfId="660"/>
    <cellStyle name="メモ 10" xfId="661"/>
    <cellStyle name="メモ 11" xfId="662"/>
    <cellStyle name="メモ 12" xfId="663"/>
    <cellStyle name="メモ 13" xfId="664"/>
    <cellStyle name="メモ 14" xfId="665"/>
    <cellStyle name="メモ 15" xfId="666"/>
    <cellStyle name="メモ 16" xfId="667"/>
    <cellStyle name="メモ 17" xfId="668"/>
    <cellStyle name="メモ 18" xfId="669"/>
    <cellStyle name="メモ 19" xfId="670"/>
    <cellStyle name="メモ 2" xfId="671"/>
    <cellStyle name="メモ 20" xfId="672"/>
    <cellStyle name="メモ 21" xfId="673"/>
    <cellStyle name="メモ 22" xfId="674"/>
    <cellStyle name="メモ 23" xfId="675"/>
    <cellStyle name="メモ 3" xfId="676"/>
    <cellStyle name="メモ 4" xfId="677"/>
    <cellStyle name="メモ 5" xfId="678"/>
    <cellStyle name="メモ 6" xfId="679"/>
    <cellStyle name="メモ 7" xfId="680"/>
    <cellStyle name="メモ 8" xfId="681"/>
    <cellStyle name="メモ 9" xfId="682"/>
    <cellStyle name="メモ_MEA-10-1400 AL Mazroul" xfId="1859"/>
    <cellStyle name="リンク セル" xfId="683"/>
    <cellStyle name="ﾛｰﾙNo" xfId="684"/>
    <cellStyle name="강조색1 2" xfId="686"/>
    <cellStyle name="강조색1 2 10" xfId="687"/>
    <cellStyle name="강조색1 2 11" xfId="688"/>
    <cellStyle name="강조색1 2 12" xfId="689"/>
    <cellStyle name="강조색1 2 13" xfId="690"/>
    <cellStyle name="강조색1 2 14" xfId="691"/>
    <cellStyle name="강조색1 2 15" xfId="692"/>
    <cellStyle name="강조색1 2 2" xfId="693"/>
    <cellStyle name="강조색1 2 3" xfId="694"/>
    <cellStyle name="강조색1 2 4" xfId="695"/>
    <cellStyle name="강조색1 2 5" xfId="696"/>
    <cellStyle name="강조색1 2 6" xfId="697"/>
    <cellStyle name="강조색1 2 7" xfId="698"/>
    <cellStyle name="강조색1 2 8" xfId="699"/>
    <cellStyle name="강조색1 2 9" xfId="700"/>
    <cellStyle name="강조색2 2" xfId="701"/>
    <cellStyle name="강조색2 2 10" xfId="702"/>
    <cellStyle name="강조색2 2 11" xfId="703"/>
    <cellStyle name="강조색2 2 12" xfId="704"/>
    <cellStyle name="강조색2 2 13" xfId="705"/>
    <cellStyle name="강조색2 2 14" xfId="706"/>
    <cellStyle name="강조색2 2 15" xfId="707"/>
    <cellStyle name="강조색2 2 2" xfId="708"/>
    <cellStyle name="강조색2 2 3" xfId="709"/>
    <cellStyle name="강조색2 2 4" xfId="710"/>
    <cellStyle name="강조색2 2 5" xfId="711"/>
    <cellStyle name="강조색2 2 6" xfId="712"/>
    <cellStyle name="강조색2 2 7" xfId="713"/>
    <cellStyle name="강조색2 2 8" xfId="714"/>
    <cellStyle name="강조색2 2 9" xfId="715"/>
    <cellStyle name="강조색3 2" xfId="716"/>
    <cellStyle name="강조색3 2 10" xfId="717"/>
    <cellStyle name="강조색3 2 11" xfId="718"/>
    <cellStyle name="강조색3 2 12" xfId="719"/>
    <cellStyle name="강조색3 2 13" xfId="720"/>
    <cellStyle name="강조색3 2 14" xfId="721"/>
    <cellStyle name="강조색3 2 15" xfId="722"/>
    <cellStyle name="강조색3 2 2" xfId="723"/>
    <cellStyle name="강조색3 2 3" xfId="724"/>
    <cellStyle name="강조색3 2 4" xfId="725"/>
    <cellStyle name="강조색3 2 5" xfId="726"/>
    <cellStyle name="강조색3 2 6" xfId="727"/>
    <cellStyle name="강조색3 2 7" xfId="728"/>
    <cellStyle name="강조색3 2 8" xfId="729"/>
    <cellStyle name="강조색3 2 9" xfId="730"/>
    <cellStyle name="강조색4 2" xfId="731"/>
    <cellStyle name="강조색4 2 10" xfId="732"/>
    <cellStyle name="강조색4 2 11" xfId="733"/>
    <cellStyle name="강조색4 2 12" xfId="734"/>
    <cellStyle name="강조색4 2 13" xfId="735"/>
    <cellStyle name="강조색4 2 14" xfId="736"/>
    <cellStyle name="강조색4 2 15" xfId="737"/>
    <cellStyle name="강조색4 2 2" xfId="738"/>
    <cellStyle name="강조색4 2 3" xfId="739"/>
    <cellStyle name="강조색4 2 4" xfId="740"/>
    <cellStyle name="강조색4 2 5" xfId="741"/>
    <cellStyle name="강조색4 2 6" xfId="742"/>
    <cellStyle name="강조색4 2 7" xfId="743"/>
    <cellStyle name="강조색4 2 8" xfId="744"/>
    <cellStyle name="강조색4 2 9" xfId="745"/>
    <cellStyle name="강조색5 2" xfId="746"/>
    <cellStyle name="강조색5 2 10" xfId="747"/>
    <cellStyle name="강조색5 2 11" xfId="748"/>
    <cellStyle name="강조색5 2 12" xfId="749"/>
    <cellStyle name="강조색5 2 13" xfId="750"/>
    <cellStyle name="강조색5 2 14" xfId="751"/>
    <cellStyle name="강조색5 2 15" xfId="752"/>
    <cellStyle name="강조색5 2 2" xfId="753"/>
    <cellStyle name="강조색5 2 3" xfId="754"/>
    <cellStyle name="강조색5 2 4" xfId="755"/>
    <cellStyle name="강조색5 2 5" xfId="756"/>
    <cellStyle name="강조색5 2 6" xfId="757"/>
    <cellStyle name="강조색5 2 7" xfId="758"/>
    <cellStyle name="강조색5 2 8" xfId="759"/>
    <cellStyle name="강조색5 2 9" xfId="760"/>
    <cellStyle name="강조색6 2" xfId="761"/>
    <cellStyle name="강조색6 2 10" xfId="762"/>
    <cellStyle name="강조색6 2 11" xfId="763"/>
    <cellStyle name="강조색6 2 12" xfId="764"/>
    <cellStyle name="강조색6 2 13" xfId="765"/>
    <cellStyle name="강조색6 2 14" xfId="766"/>
    <cellStyle name="강조색6 2 15" xfId="767"/>
    <cellStyle name="강조색6 2 2" xfId="768"/>
    <cellStyle name="강조색6 2 3" xfId="769"/>
    <cellStyle name="강조색6 2 4" xfId="770"/>
    <cellStyle name="강조색6 2 5" xfId="771"/>
    <cellStyle name="강조색6 2 6" xfId="772"/>
    <cellStyle name="강조색6 2 7" xfId="773"/>
    <cellStyle name="강조색6 2 8" xfId="774"/>
    <cellStyle name="강조색6 2 9" xfId="775"/>
    <cellStyle name="경고문 2" xfId="777"/>
    <cellStyle name="경고문 2 10" xfId="778"/>
    <cellStyle name="경고문 2 11" xfId="779"/>
    <cellStyle name="경고문 2 12" xfId="780"/>
    <cellStyle name="경고문 2 13" xfId="781"/>
    <cellStyle name="경고문 2 14" xfId="782"/>
    <cellStyle name="경고문 2 15" xfId="783"/>
    <cellStyle name="경고문 2 2" xfId="784"/>
    <cellStyle name="경고문 2 3" xfId="785"/>
    <cellStyle name="경고문 2 4" xfId="786"/>
    <cellStyle name="경고문 2 5" xfId="787"/>
    <cellStyle name="경고문 2 6" xfId="788"/>
    <cellStyle name="경고문 2 7" xfId="789"/>
    <cellStyle name="경고문 2 8" xfId="790"/>
    <cellStyle name="경고문 2 9" xfId="791"/>
    <cellStyle name="계산 2" xfId="792"/>
    <cellStyle name="계산 2 10" xfId="793"/>
    <cellStyle name="계산 2 11" xfId="794"/>
    <cellStyle name="계산 2 12" xfId="795"/>
    <cellStyle name="계산 2 13" xfId="796"/>
    <cellStyle name="계산 2 14" xfId="797"/>
    <cellStyle name="계산 2 15" xfId="798"/>
    <cellStyle name="계산 2 2" xfId="799"/>
    <cellStyle name="계산 2 3" xfId="800"/>
    <cellStyle name="계산 2 4" xfId="801"/>
    <cellStyle name="계산 2 5" xfId="802"/>
    <cellStyle name="계산 2 6" xfId="803"/>
    <cellStyle name="계산 2 7" xfId="804"/>
    <cellStyle name="계산 2 8" xfId="805"/>
    <cellStyle name="계산 2 9" xfId="806"/>
    <cellStyle name="고정소숫점" xfId="807"/>
    <cellStyle name="고정출력1" xfId="808"/>
    <cellStyle name="고정출력2" xfId="809"/>
    <cellStyle name="글자" xfId="812"/>
    <cellStyle name="긪귽긬?깏깛긏" xfId="813"/>
    <cellStyle name="나쁨 2" xfId="922"/>
    <cellStyle name="나쁨 2 10" xfId="923"/>
    <cellStyle name="나쁨 2 11" xfId="924"/>
    <cellStyle name="나쁨 2 12" xfId="925"/>
    <cellStyle name="나쁨 2 13" xfId="926"/>
    <cellStyle name="나쁨 2 14" xfId="927"/>
    <cellStyle name="나쁨 2 15" xfId="928"/>
    <cellStyle name="나쁨 2 2" xfId="929"/>
    <cellStyle name="나쁨 2 3" xfId="930"/>
    <cellStyle name="나쁨 2 4" xfId="931"/>
    <cellStyle name="나쁨 2 5" xfId="932"/>
    <cellStyle name="나쁨 2 6" xfId="933"/>
    <cellStyle name="나쁨 2 7" xfId="934"/>
    <cellStyle name="나쁨 2 8" xfId="935"/>
    <cellStyle name="나쁨 2 9" xfId="936"/>
    <cellStyle name="날짜" xfId="937"/>
    <cellStyle name="내역서" xfId="938"/>
    <cellStyle name="달러" xfId="945"/>
    <cellStyle name="덇붗_cv-cost" xfId="946"/>
    <cellStyle name="뒤에 오는 하이퍼링크" xfId="991"/>
    <cellStyle name="똿뗦먛귟 [0.00]_LP" xfId="1270"/>
    <cellStyle name="똿뗦먛귟_LP" xfId="1271"/>
    <cellStyle name="메모 2" xfId="1274"/>
    <cellStyle name="메모 2 10" xfId="1275"/>
    <cellStyle name="메모 2 11" xfId="1276"/>
    <cellStyle name="메모 2 12" xfId="1277"/>
    <cellStyle name="메모 2 13" xfId="1278"/>
    <cellStyle name="메모 2 14" xfId="1279"/>
    <cellStyle name="메모 2 15" xfId="1280"/>
    <cellStyle name="메모 2 2" xfId="1281"/>
    <cellStyle name="메모 2 3" xfId="1282"/>
    <cellStyle name="메모 2 4" xfId="1283"/>
    <cellStyle name="메모 2 5" xfId="1284"/>
    <cellStyle name="메모 2 6" xfId="1285"/>
    <cellStyle name="메모 2 7" xfId="1286"/>
    <cellStyle name="메모 2 8" xfId="1287"/>
    <cellStyle name="메모 2 9" xfId="1288"/>
    <cellStyle name="믅됞 [0.00]_LP" xfId="1289"/>
    <cellStyle name="믅됞_LP" xfId="1290"/>
    <cellStyle name="백분율 (0.00%)" xfId="1291"/>
    <cellStyle name="백분율 2" xfId="1292"/>
    <cellStyle name="백분율 2 2" xfId="1293"/>
    <cellStyle name="백분율 3" xfId="1294"/>
    <cellStyle name="보통 2" xfId="1295"/>
    <cellStyle name="보통 2 10" xfId="1296"/>
    <cellStyle name="보통 2 11" xfId="1297"/>
    <cellStyle name="보통 2 12" xfId="1298"/>
    <cellStyle name="보통 2 13" xfId="1299"/>
    <cellStyle name="보통 2 14" xfId="1300"/>
    <cellStyle name="보통 2 15" xfId="1301"/>
    <cellStyle name="보통 2 2" xfId="1302"/>
    <cellStyle name="보통 2 3" xfId="1303"/>
    <cellStyle name="보통 2 4" xfId="1304"/>
    <cellStyle name="보통 2 5" xfId="1305"/>
    <cellStyle name="보통 2 6" xfId="1306"/>
    <cellStyle name="보통 2 7" xfId="1307"/>
    <cellStyle name="보통 2 8" xfId="1308"/>
    <cellStyle name="보통 2 9" xfId="1309"/>
    <cellStyle name="뷭?" xfId="1310"/>
    <cellStyle name="설명 텍스트 2" xfId="1311"/>
    <cellStyle name="설명 텍스트 2 10" xfId="1312"/>
    <cellStyle name="설명 텍스트 2 11" xfId="1313"/>
    <cellStyle name="설명 텍스트 2 12" xfId="1314"/>
    <cellStyle name="설명 텍스트 2 13" xfId="1315"/>
    <cellStyle name="설명 텍스트 2 14" xfId="1316"/>
    <cellStyle name="설명 텍스트 2 15" xfId="1317"/>
    <cellStyle name="설명 텍스트 2 2" xfId="1318"/>
    <cellStyle name="설명 텍스트 2 3" xfId="1319"/>
    <cellStyle name="설명 텍스트 2 4" xfId="1320"/>
    <cellStyle name="설명 텍스트 2 5" xfId="1321"/>
    <cellStyle name="설명 텍스트 2 6" xfId="1322"/>
    <cellStyle name="설명 텍스트 2 7" xfId="1323"/>
    <cellStyle name="설명 텍스트 2 8" xfId="1324"/>
    <cellStyle name="설명 텍스트 2 9" xfId="1325"/>
    <cellStyle name="셀 확인 2" xfId="1326"/>
    <cellStyle name="셀 확인 2 10" xfId="1327"/>
    <cellStyle name="셀 확인 2 11" xfId="1328"/>
    <cellStyle name="셀 확인 2 12" xfId="1329"/>
    <cellStyle name="셀 확인 2 13" xfId="1330"/>
    <cellStyle name="셀 확인 2 14" xfId="1331"/>
    <cellStyle name="셀 확인 2 15" xfId="1332"/>
    <cellStyle name="셀 확인 2 2" xfId="1333"/>
    <cellStyle name="셀 확인 2 3" xfId="1334"/>
    <cellStyle name="셀 확인 2 4" xfId="1335"/>
    <cellStyle name="셀 확인 2 5" xfId="1336"/>
    <cellStyle name="셀 확인 2 6" xfId="1337"/>
    <cellStyle name="셀 확인 2 7" xfId="1338"/>
    <cellStyle name="셀 확인 2 8" xfId="1339"/>
    <cellStyle name="셀 확인 2 9" xfId="1340"/>
    <cellStyle name="숫자(R)" xfId="1341"/>
    <cellStyle name="쉼표 [0] 2" xfId="1342"/>
    <cellStyle name="쉼표 [0] 3" xfId="1343"/>
    <cellStyle name="쉼표 [0] 4" xfId="1344"/>
    <cellStyle name="쉼표 [0]_IPQ-10-00136 TURKEYVCM CHEIL 제출" xfId="1345"/>
    <cellStyle name="쉼표 2" xfId="1346"/>
    <cellStyle name="스타일 1" xfId="1347"/>
    <cellStyle name="안건회계법인" xfId="1348"/>
    <cellStyle name="연결된 셀 2" xfId="1349"/>
    <cellStyle name="연결된 셀 2 10" xfId="1350"/>
    <cellStyle name="연결된 셀 2 11" xfId="1351"/>
    <cellStyle name="연결된 셀 2 12" xfId="1352"/>
    <cellStyle name="연결된 셀 2 13" xfId="1353"/>
    <cellStyle name="연결된 셀 2 14" xfId="1354"/>
    <cellStyle name="연결된 셀 2 15" xfId="1355"/>
    <cellStyle name="연결된 셀 2 2" xfId="1356"/>
    <cellStyle name="연결된 셀 2 3" xfId="1357"/>
    <cellStyle name="연결된 셀 2 4" xfId="1358"/>
    <cellStyle name="연결된 셀 2 5" xfId="1359"/>
    <cellStyle name="연결된 셀 2 6" xfId="1360"/>
    <cellStyle name="연결된 셀 2 7" xfId="1361"/>
    <cellStyle name="연결된 셀 2 8" xfId="1362"/>
    <cellStyle name="연결된 셀 2 9" xfId="1363"/>
    <cellStyle name="요약 2" xfId="1364"/>
    <cellStyle name="요약 2 10" xfId="1365"/>
    <cellStyle name="요약 2 11" xfId="1366"/>
    <cellStyle name="요약 2 12" xfId="1367"/>
    <cellStyle name="요약 2 13" xfId="1368"/>
    <cellStyle name="요약 2 14" xfId="1369"/>
    <cellStyle name="요약 2 15" xfId="1370"/>
    <cellStyle name="요약 2 2" xfId="1371"/>
    <cellStyle name="요약 2 3" xfId="1372"/>
    <cellStyle name="요약 2 4" xfId="1373"/>
    <cellStyle name="요약 2 5" xfId="1374"/>
    <cellStyle name="요약 2 6" xfId="1375"/>
    <cellStyle name="요약 2 7" xfId="1376"/>
    <cellStyle name="요약 2 8" xfId="1377"/>
    <cellStyle name="요약 2 9" xfId="1378"/>
    <cellStyle name="원" xfId="1379"/>
    <cellStyle name="원_AnilinⅡ BOM-1" xfId="1380"/>
    <cellStyle name="원_BOM" xfId="1381"/>
    <cellStyle name="원_BOM-R1" xfId="1382"/>
    <cellStyle name="윤영배" xfId="1383"/>
    <cellStyle name="입력 2" xfId="1384"/>
    <cellStyle name="입력 2 10" xfId="1385"/>
    <cellStyle name="입력 2 11" xfId="1386"/>
    <cellStyle name="입력 2 12" xfId="1387"/>
    <cellStyle name="입력 2 13" xfId="1388"/>
    <cellStyle name="입력 2 14" xfId="1389"/>
    <cellStyle name="입력 2 15" xfId="1390"/>
    <cellStyle name="입력 2 2" xfId="1391"/>
    <cellStyle name="입력 2 3" xfId="1392"/>
    <cellStyle name="입력 2 4" xfId="1393"/>
    <cellStyle name="입력 2 5" xfId="1394"/>
    <cellStyle name="입력 2 6" xfId="1395"/>
    <cellStyle name="입력 2 7" xfId="1396"/>
    <cellStyle name="입력 2 8" xfId="1397"/>
    <cellStyle name="입력 2 9" xfId="1398"/>
    <cellStyle name="자리수" xfId="1399"/>
    <cellStyle name="자리수0" xfId="1400"/>
    <cellStyle name="제목 1 2" xfId="1401"/>
    <cellStyle name="제목 1 2 10" xfId="1402"/>
    <cellStyle name="제목 1 2 11" xfId="1403"/>
    <cellStyle name="제목 1 2 12" xfId="1404"/>
    <cellStyle name="제목 1 2 13" xfId="1405"/>
    <cellStyle name="제목 1 2 14" xfId="1406"/>
    <cellStyle name="제목 1 2 15" xfId="1407"/>
    <cellStyle name="제목 1 2 2" xfId="1408"/>
    <cellStyle name="제목 1 2 3" xfId="1409"/>
    <cellStyle name="제목 1 2 4" xfId="1410"/>
    <cellStyle name="제목 1 2 5" xfId="1411"/>
    <cellStyle name="제목 1 2 6" xfId="1412"/>
    <cellStyle name="제목 1 2 7" xfId="1413"/>
    <cellStyle name="제목 1 2 8" xfId="1414"/>
    <cellStyle name="제목 1 2 9" xfId="1415"/>
    <cellStyle name="제목 2 2" xfId="1416"/>
    <cellStyle name="제목 2 2 10" xfId="1417"/>
    <cellStyle name="제목 2 2 11" xfId="1418"/>
    <cellStyle name="제목 2 2 12" xfId="1419"/>
    <cellStyle name="제목 2 2 13" xfId="1420"/>
    <cellStyle name="제목 2 2 14" xfId="1421"/>
    <cellStyle name="제목 2 2 15" xfId="1422"/>
    <cellStyle name="제목 2 2 2" xfId="1423"/>
    <cellStyle name="제목 2 2 3" xfId="1424"/>
    <cellStyle name="제목 2 2 4" xfId="1425"/>
    <cellStyle name="제목 2 2 5" xfId="1426"/>
    <cellStyle name="제목 2 2 6" xfId="1427"/>
    <cellStyle name="제목 2 2 7" xfId="1428"/>
    <cellStyle name="제목 2 2 8" xfId="1429"/>
    <cellStyle name="제목 2 2 9" xfId="1430"/>
    <cellStyle name="제목 3 2" xfId="1431"/>
    <cellStyle name="제목 3 2 10" xfId="1432"/>
    <cellStyle name="제목 3 2 11" xfId="1433"/>
    <cellStyle name="제목 3 2 12" xfId="1434"/>
    <cellStyle name="제목 3 2 13" xfId="1435"/>
    <cellStyle name="제목 3 2 14" xfId="1436"/>
    <cellStyle name="제목 3 2 15" xfId="1437"/>
    <cellStyle name="제목 3 2 2" xfId="1438"/>
    <cellStyle name="제목 3 2 3" xfId="1439"/>
    <cellStyle name="제목 3 2 4" xfId="1440"/>
    <cellStyle name="제목 3 2 5" xfId="1441"/>
    <cellStyle name="제목 3 2 6" xfId="1442"/>
    <cellStyle name="제목 3 2 7" xfId="1443"/>
    <cellStyle name="제목 3 2 8" xfId="1444"/>
    <cellStyle name="제목 3 2 9" xfId="1445"/>
    <cellStyle name="제목 4 2" xfId="1446"/>
    <cellStyle name="제목 4 2 10" xfId="1447"/>
    <cellStyle name="제목 4 2 11" xfId="1448"/>
    <cellStyle name="제목 4 2 12" xfId="1449"/>
    <cellStyle name="제목 4 2 13" xfId="1450"/>
    <cellStyle name="제목 4 2 14" xfId="1451"/>
    <cellStyle name="제목 4 2 15" xfId="1452"/>
    <cellStyle name="제목 4 2 2" xfId="1453"/>
    <cellStyle name="제목 4 2 3" xfId="1454"/>
    <cellStyle name="제목 4 2 4" xfId="1455"/>
    <cellStyle name="제목 4 2 5" xfId="1456"/>
    <cellStyle name="제목 4 2 6" xfId="1457"/>
    <cellStyle name="제목 4 2 7" xfId="1458"/>
    <cellStyle name="제목 4 2 8" xfId="1459"/>
    <cellStyle name="제목 4 2 9" xfId="1460"/>
    <cellStyle name="제목 5" xfId="1461"/>
    <cellStyle name="제목 5 10" xfId="1462"/>
    <cellStyle name="제목 5 11" xfId="1463"/>
    <cellStyle name="제목 5 12" xfId="1464"/>
    <cellStyle name="제목 5 13" xfId="1465"/>
    <cellStyle name="제목 5 14" xfId="1466"/>
    <cellStyle name="제목 5 15" xfId="1467"/>
    <cellStyle name="제목 5 2" xfId="1468"/>
    <cellStyle name="제목 5 3" xfId="1469"/>
    <cellStyle name="제목 5 4" xfId="1470"/>
    <cellStyle name="제목 5 5" xfId="1471"/>
    <cellStyle name="제목 5 6" xfId="1472"/>
    <cellStyle name="제목 5 7" xfId="1473"/>
    <cellStyle name="제목 5 8" xfId="1474"/>
    <cellStyle name="제목 5 9" xfId="1475"/>
    <cellStyle name="좋음 2" xfId="1476"/>
    <cellStyle name="좋음 2 10" xfId="1477"/>
    <cellStyle name="좋음 2 11" xfId="1478"/>
    <cellStyle name="좋음 2 12" xfId="1479"/>
    <cellStyle name="좋음 2 13" xfId="1480"/>
    <cellStyle name="좋음 2 14" xfId="1481"/>
    <cellStyle name="좋음 2 15" xfId="1482"/>
    <cellStyle name="좋음 2 2" xfId="1483"/>
    <cellStyle name="좋음 2 3" xfId="1484"/>
    <cellStyle name="좋음 2 4" xfId="1485"/>
    <cellStyle name="좋음 2 5" xfId="1486"/>
    <cellStyle name="좋음 2 6" xfId="1487"/>
    <cellStyle name="좋음 2 7" xfId="1488"/>
    <cellStyle name="좋음 2 8" xfId="1489"/>
    <cellStyle name="좋음 2 9" xfId="1490"/>
    <cellStyle name="좋음 2_Spare_Parts_List_MPP_sample(1)" xfId="1491"/>
    <cellStyle name="주민번호" xfId="1492"/>
    <cellStyle name="지정되지 않음_C" xfId="1493"/>
    <cellStyle name="짔" xfId="1494"/>
    <cellStyle name="출력 2" xfId="1495"/>
    <cellStyle name="출력 2 10" xfId="1496"/>
    <cellStyle name="출력 2 11" xfId="1497"/>
    <cellStyle name="출력 2 12" xfId="1498"/>
    <cellStyle name="출력 2 13" xfId="1499"/>
    <cellStyle name="출력 2 14" xfId="1500"/>
    <cellStyle name="출력 2 15" xfId="1501"/>
    <cellStyle name="출력 2 2" xfId="1502"/>
    <cellStyle name="출력 2 3" xfId="1503"/>
    <cellStyle name="출력 2 4" xfId="1504"/>
    <cellStyle name="출력 2 5" xfId="1505"/>
    <cellStyle name="출력 2 6" xfId="1506"/>
    <cellStyle name="출력 2 7" xfId="1507"/>
    <cellStyle name="출력 2 8" xfId="1508"/>
    <cellStyle name="출력 2 9" xfId="1509"/>
    <cellStyle name="콤마 (1,234)" xfId="1510"/>
    <cellStyle name="콤마 [0]_ 견적기준 FLOW " xfId="1511"/>
    <cellStyle name="콤마 [20]" xfId="1512"/>
    <cellStyle name="콤마_ 견적기준 FLOW " xfId="1513"/>
    <cellStyle name="퀼마_현지법인" xfId="1514"/>
    <cellStyle name="통화 (달러)" xfId="1515"/>
    <cellStyle name="통화 (원)" xfId="1516"/>
    <cellStyle name="통화 [0] 2" xfId="1517"/>
    <cellStyle name="퍼센트" xfId="1518"/>
    <cellStyle name="표준 10" xfId="1519"/>
    <cellStyle name="표준 10 10" xfId="1520"/>
    <cellStyle name="표준 10 11" xfId="1521"/>
    <cellStyle name="표준 10 12" xfId="1522"/>
    <cellStyle name="표준 10 13" xfId="1523"/>
    <cellStyle name="표준 10 14" xfId="1524"/>
    <cellStyle name="표준 10 15" xfId="1525"/>
    <cellStyle name="표준 10 16" xfId="1526"/>
    <cellStyle name="표준 10 17" xfId="1527"/>
    <cellStyle name="표준 10 18" xfId="1528"/>
    <cellStyle name="표준 10 19" xfId="1529"/>
    <cellStyle name="표준 10 2" xfId="1530"/>
    <cellStyle name="표준 10 20" xfId="1531"/>
    <cellStyle name="표준 10 21" xfId="1532"/>
    <cellStyle name="표준 10 22" xfId="1533"/>
    <cellStyle name="표준 10 23" xfId="1534"/>
    <cellStyle name="표준 10 24" xfId="1535"/>
    <cellStyle name="표준 10 25" xfId="1536"/>
    <cellStyle name="표준 10 26" xfId="1537"/>
    <cellStyle name="표준 10 27" xfId="1538"/>
    <cellStyle name="표준 10 28" xfId="1539"/>
    <cellStyle name="표준 10 29" xfId="1540"/>
    <cellStyle name="표준 10 3" xfId="1541"/>
    <cellStyle name="표준 10 30" xfId="1542"/>
    <cellStyle name="표준 10 31" xfId="1543"/>
    <cellStyle name="표준 10 32" xfId="1544"/>
    <cellStyle name="표준 10 33" xfId="1545"/>
    <cellStyle name="표준 10 34" xfId="1546"/>
    <cellStyle name="표준 10 35" xfId="1547"/>
    <cellStyle name="표준 10 36" xfId="1548"/>
    <cellStyle name="표준 10 37" xfId="1549"/>
    <cellStyle name="표준 10 38" xfId="1550"/>
    <cellStyle name="표준 10 39" xfId="1551"/>
    <cellStyle name="표준 10 4" xfId="1552"/>
    <cellStyle name="표준 10 5" xfId="1553"/>
    <cellStyle name="표준 10 6" xfId="1554"/>
    <cellStyle name="표준 10 7" xfId="1555"/>
    <cellStyle name="표준 10 8" xfId="1556"/>
    <cellStyle name="표준 10 9" xfId="1557"/>
    <cellStyle name="표준 10_SECL EGYPT ETHLYNE REV.4" xfId="1558"/>
    <cellStyle name="표준 11" xfId="1559"/>
    <cellStyle name="표준 12" xfId="1560"/>
    <cellStyle name="표준 13" xfId="1561"/>
    <cellStyle name="표준 14" xfId="1562"/>
    <cellStyle name="표준 15" xfId="1563"/>
    <cellStyle name="표준 16" xfId="1564"/>
    <cellStyle name="표준 17" xfId="1565"/>
    <cellStyle name="표준 18" xfId="1566"/>
    <cellStyle name="표준 19" xfId="1567"/>
    <cellStyle name="표준 2" xfId="1568"/>
    <cellStyle name="표준 2 10" xfId="1569"/>
    <cellStyle name="표준 2 11" xfId="1570"/>
    <cellStyle name="표준 2 12" xfId="1571"/>
    <cellStyle name="표준 2 13" xfId="1572"/>
    <cellStyle name="표준 2 14" xfId="1573"/>
    <cellStyle name="표준 2 15" xfId="1574"/>
    <cellStyle name="표준 2 16" xfId="1575"/>
    <cellStyle name="표준 2 17" xfId="1576"/>
    <cellStyle name="표준 2 18" xfId="1577"/>
    <cellStyle name="표준 2 19" xfId="1578"/>
    <cellStyle name="표준 2 2" xfId="1579"/>
    <cellStyle name="표준 2 2 10" xfId="1580"/>
    <cellStyle name="표준 2 2 11" xfId="1581"/>
    <cellStyle name="표준 2 2 12" xfId="1582"/>
    <cellStyle name="표준 2 2 13" xfId="1583"/>
    <cellStyle name="표준 2 2 14" xfId="1584"/>
    <cellStyle name="표준 2 2 15" xfId="1585"/>
    <cellStyle name="표준 2 2 2" xfId="1586"/>
    <cellStyle name="표준 2 2 3" xfId="1587"/>
    <cellStyle name="표준 2 2 4" xfId="1588"/>
    <cellStyle name="표준 2 2 5" xfId="1589"/>
    <cellStyle name="표준 2 2 6" xfId="1590"/>
    <cellStyle name="표준 2 2 7" xfId="1591"/>
    <cellStyle name="표준 2 2 8" xfId="1592"/>
    <cellStyle name="표준 2 2 9" xfId="1593"/>
    <cellStyle name="표준 2 2_SECL EGYPT ETHLYNE REV.4" xfId="1594"/>
    <cellStyle name="표준 2 20" xfId="1595"/>
    <cellStyle name="표준 2 21" xfId="1596"/>
    <cellStyle name="표준 2 22" xfId="1597"/>
    <cellStyle name="표준 2 23" xfId="1598"/>
    <cellStyle name="표준 2 24" xfId="1599"/>
    <cellStyle name="표준 2 25" xfId="1600"/>
    <cellStyle name="표준 2 26" xfId="1601"/>
    <cellStyle name="표준 2 27" xfId="1602"/>
    <cellStyle name="표준 2 28" xfId="1603"/>
    <cellStyle name="표준 2 29" xfId="1604"/>
    <cellStyle name="표준 2 3" xfId="1605"/>
    <cellStyle name="표준 2 30" xfId="1606"/>
    <cellStyle name="표준 2 31" xfId="1607"/>
    <cellStyle name="표준 2 32" xfId="1608"/>
    <cellStyle name="표준 2 33" xfId="1609"/>
    <cellStyle name="표준 2 34" xfId="1610"/>
    <cellStyle name="표준 2 35" xfId="1611"/>
    <cellStyle name="표준 2 36" xfId="1612"/>
    <cellStyle name="표준 2 4" xfId="1613"/>
    <cellStyle name="표준 2 5" xfId="1614"/>
    <cellStyle name="표준 2 6" xfId="1615"/>
    <cellStyle name="표준 2 7" xfId="1616"/>
    <cellStyle name="표준 2 8" xfId="1617"/>
    <cellStyle name="표준 2 9" xfId="1618"/>
    <cellStyle name="표준 2_1.14" xfId="1619"/>
    <cellStyle name="표준 20" xfId="1620"/>
    <cellStyle name="표준 21" xfId="1621"/>
    <cellStyle name="표준 22" xfId="1622"/>
    <cellStyle name="표준 23" xfId="1623"/>
    <cellStyle name="표준 24" xfId="1624"/>
    <cellStyle name="표준 25" xfId="1625"/>
    <cellStyle name="표준 26" xfId="1626"/>
    <cellStyle name="표준 27" xfId="1627"/>
    <cellStyle name="표준 28" xfId="1628"/>
    <cellStyle name="표준 29" xfId="1629"/>
    <cellStyle name="표준 3" xfId="1630"/>
    <cellStyle name="표준 3 10" xfId="1631"/>
    <cellStyle name="표준 3 11" xfId="1632"/>
    <cellStyle name="표준 3 12" xfId="1633"/>
    <cellStyle name="표준 3 13" xfId="1634"/>
    <cellStyle name="표준 3 14" xfId="1635"/>
    <cellStyle name="표준 3 15" xfId="1636"/>
    <cellStyle name="표준 3 16" xfId="1637"/>
    <cellStyle name="표준 3 17" xfId="1638"/>
    <cellStyle name="표준 3 18" xfId="1639"/>
    <cellStyle name="표준 3 19" xfId="1640"/>
    <cellStyle name="표준 3 2" xfId="1641"/>
    <cellStyle name="표준 3 20" xfId="1642"/>
    <cellStyle name="표준 3 21" xfId="1643"/>
    <cellStyle name="표준 3 22" xfId="1644"/>
    <cellStyle name="표준 3 23" xfId="1645"/>
    <cellStyle name="표준 3 24" xfId="1646"/>
    <cellStyle name="표준 3 25" xfId="1647"/>
    <cellStyle name="표준 3 26" xfId="1648"/>
    <cellStyle name="표준 3 27" xfId="1649"/>
    <cellStyle name="표준 3 28" xfId="1650"/>
    <cellStyle name="표준 3 29" xfId="1651"/>
    <cellStyle name="표준 3 3" xfId="1652"/>
    <cellStyle name="표준 3 30" xfId="1653"/>
    <cellStyle name="표준 3 31" xfId="1654"/>
    <cellStyle name="표준 3 32" xfId="1655"/>
    <cellStyle name="표준 3 33" xfId="1656"/>
    <cellStyle name="표준 3 34" xfId="1657"/>
    <cellStyle name="표준 3 35" xfId="1658"/>
    <cellStyle name="표준 3 4" xfId="1659"/>
    <cellStyle name="표준 3 5" xfId="1660"/>
    <cellStyle name="표준 3 6" xfId="1661"/>
    <cellStyle name="표준 3 7" xfId="1662"/>
    <cellStyle name="표준 3 8" xfId="1663"/>
    <cellStyle name="표준 3 9" xfId="1664"/>
    <cellStyle name="표준 3_SECL EGYPT ETHLYNE REV.4" xfId="1665"/>
    <cellStyle name="표준 30" xfId="1666"/>
    <cellStyle name="표준 31" xfId="1667"/>
    <cellStyle name="표준 32" xfId="1668"/>
    <cellStyle name="표준 33" xfId="1669"/>
    <cellStyle name="표준 33 2" xfId="1670"/>
    <cellStyle name="표준 33 2 2" xfId="1671"/>
    <cellStyle name="표준 33 2 3" xfId="1672"/>
    <cellStyle name="표준 33 2 3 2" xfId="1673"/>
    <cellStyle name="표준 33 2 3_Book1" xfId="1674"/>
    <cellStyle name="표준 33 2_Book1" xfId="1675"/>
    <cellStyle name="표준 33_Book1" xfId="1676"/>
    <cellStyle name="표준 34" xfId="1677"/>
    <cellStyle name="표준 4" xfId="1678"/>
    <cellStyle name="표준 4 2" xfId="1679"/>
    <cellStyle name="표준 5" xfId="1680"/>
    <cellStyle name="표준 6" xfId="1681"/>
    <cellStyle name="표준 7" xfId="1682"/>
    <cellStyle name="표준 7 10" xfId="1683"/>
    <cellStyle name="표준 7 11" xfId="1684"/>
    <cellStyle name="표준 7 12" xfId="1685"/>
    <cellStyle name="표준 7 13" xfId="1686"/>
    <cellStyle name="표준 7 14" xfId="1687"/>
    <cellStyle name="표준 7 15" xfId="1688"/>
    <cellStyle name="표준 7 16" xfId="1689"/>
    <cellStyle name="표준 7 17" xfId="1690"/>
    <cellStyle name="표준 7 18" xfId="1691"/>
    <cellStyle name="표준 7 19" xfId="1692"/>
    <cellStyle name="표준 7 2" xfId="1693"/>
    <cellStyle name="표준 7 20" xfId="1694"/>
    <cellStyle name="표준 7 21" xfId="1695"/>
    <cellStyle name="표준 7 22" xfId="1696"/>
    <cellStyle name="표준 7 23" xfId="1697"/>
    <cellStyle name="표준 7 24" xfId="1698"/>
    <cellStyle name="표준 7 25" xfId="1699"/>
    <cellStyle name="표준 7 26" xfId="1700"/>
    <cellStyle name="표준 7 27" xfId="1701"/>
    <cellStyle name="표준 7 28" xfId="1702"/>
    <cellStyle name="표준 7 29" xfId="1703"/>
    <cellStyle name="표준 7 3" xfId="1704"/>
    <cellStyle name="표준 7 30" xfId="1705"/>
    <cellStyle name="표준 7 31" xfId="1706"/>
    <cellStyle name="표준 7 32" xfId="1707"/>
    <cellStyle name="표준 7 33" xfId="1708"/>
    <cellStyle name="표준 7 34" xfId="1709"/>
    <cellStyle name="표준 7 35" xfId="1710"/>
    <cellStyle name="표준 7 36" xfId="1711"/>
    <cellStyle name="표준 7 37" xfId="1712"/>
    <cellStyle name="표준 7 38" xfId="1713"/>
    <cellStyle name="표준 7 39" xfId="1714"/>
    <cellStyle name="표준 7 4" xfId="1715"/>
    <cellStyle name="표준 7 5" xfId="1716"/>
    <cellStyle name="표준 7 6" xfId="1717"/>
    <cellStyle name="표준 7 7" xfId="1718"/>
    <cellStyle name="표준 7 8" xfId="1719"/>
    <cellStyle name="표준 7 9" xfId="1720"/>
    <cellStyle name="표준 7_SECL EGYPT ETHLYNE REV.4" xfId="1721"/>
    <cellStyle name="표준 8" xfId="1722"/>
    <cellStyle name="표준 8 10" xfId="1723"/>
    <cellStyle name="표준 8 11" xfId="1724"/>
    <cellStyle name="표준 8 12" xfId="1725"/>
    <cellStyle name="표준 8 13" xfId="1726"/>
    <cellStyle name="표준 8 14" xfId="1727"/>
    <cellStyle name="표준 8 15" xfId="1728"/>
    <cellStyle name="표준 8 16" xfId="1729"/>
    <cellStyle name="표준 8 17" xfId="1730"/>
    <cellStyle name="표준 8 18" xfId="1731"/>
    <cellStyle name="표준 8 19" xfId="1732"/>
    <cellStyle name="표준 8 2" xfId="1733"/>
    <cellStyle name="표준 8 20" xfId="1734"/>
    <cellStyle name="표준 8 21" xfId="1735"/>
    <cellStyle name="표준 8 22" xfId="1736"/>
    <cellStyle name="표준 8 23" xfId="1737"/>
    <cellStyle name="표준 8 24" xfId="1738"/>
    <cellStyle name="표준 8 25" xfId="1739"/>
    <cellStyle name="표준 8 26" xfId="1740"/>
    <cellStyle name="표준 8 27" xfId="1741"/>
    <cellStyle name="표준 8 28" xfId="1742"/>
    <cellStyle name="표준 8 29" xfId="1743"/>
    <cellStyle name="표준 8 3" xfId="1744"/>
    <cellStyle name="표준 8 30" xfId="1745"/>
    <cellStyle name="표준 8 31" xfId="1746"/>
    <cellStyle name="표준 8 32" xfId="1747"/>
    <cellStyle name="표준 8 33" xfId="1748"/>
    <cellStyle name="표준 8 34" xfId="1749"/>
    <cellStyle name="표준 8 35" xfId="1750"/>
    <cellStyle name="표준 8 36" xfId="1751"/>
    <cellStyle name="표준 8 37" xfId="1752"/>
    <cellStyle name="표준 8 38" xfId="1753"/>
    <cellStyle name="표준 8 39" xfId="1754"/>
    <cellStyle name="표준 8 4" xfId="1755"/>
    <cellStyle name="표준 8 5" xfId="1756"/>
    <cellStyle name="표준 8 6" xfId="1757"/>
    <cellStyle name="표준 8 7" xfId="1758"/>
    <cellStyle name="표준 8 8" xfId="1759"/>
    <cellStyle name="표준 8 9" xfId="1760"/>
    <cellStyle name="표준 8_SECL EGYPT ETHLYNE REV.4" xfId="1761"/>
    <cellStyle name="표준 81" xfId="1762"/>
    <cellStyle name="표준 9" xfId="1763"/>
    <cellStyle name="표준 9 10" xfId="1764"/>
    <cellStyle name="표준 9 11" xfId="1765"/>
    <cellStyle name="표준 9 12" xfId="1766"/>
    <cellStyle name="표준 9 13" xfId="1767"/>
    <cellStyle name="표준 9 14" xfId="1768"/>
    <cellStyle name="표준 9 15" xfId="1769"/>
    <cellStyle name="표준 9 16" xfId="1770"/>
    <cellStyle name="표준 9 17" xfId="1771"/>
    <cellStyle name="표준 9 18" xfId="1772"/>
    <cellStyle name="표준 9 19" xfId="1773"/>
    <cellStyle name="표준 9 2" xfId="1774"/>
    <cellStyle name="표준 9 20" xfId="1775"/>
    <cellStyle name="표준 9 21" xfId="1776"/>
    <cellStyle name="표준 9 22" xfId="1777"/>
    <cellStyle name="표준 9 23" xfId="1778"/>
    <cellStyle name="표준 9 24" xfId="1779"/>
    <cellStyle name="표준 9 25" xfId="1780"/>
    <cellStyle name="표준 9 26" xfId="1781"/>
    <cellStyle name="표준 9 27" xfId="1782"/>
    <cellStyle name="표준 9 28" xfId="1783"/>
    <cellStyle name="표준 9 29" xfId="1784"/>
    <cellStyle name="표준 9 3" xfId="1785"/>
    <cellStyle name="표준 9 30" xfId="1786"/>
    <cellStyle name="표준 9 31" xfId="1787"/>
    <cellStyle name="표준 9 32" xfId="1788"/>
    <cellStyle name="표준 9 33" xfId="1789"/>
    <cellStyle name="표준 9 34" xfId="1790"/>
    <cellStyle name="표준 9 35" xfId="1791"/>
    <cellStyle name="표준 9 36" xfId="1792"/>
    <cellStyle name="표준 9 37" xfId="1793"/>
    <cellStyle name="표준 9 38" xfId="1794"/>
    <cellStyle name="표준 9 39" xfId="1795"/>
    <cellStyle name="표준 9 4" xfId="1796"/>
    <cellStyle name="표준 9 5" xfId="1797"/>
    <cellStyle name="표준 9 6" xfId="1798"/>
    <cellStyle name="표준 9 7" xfId="1799"/>
    <cellStyle name="표준 9 8" xfId="1800"/>
    <cellStyle name="표준 9 9" xfId="1801"/>
    <cellStyle name="표준 일정표" xfId="1802"/>
    <cellStyle name="표준?Sheet8 (3)" xfId="1803"/>
    <cellStyle name="표준_BAPCO Index_Excel(084)_rev1(090818)" xfId="1804"/>
    <cellStyle name="합산" xfId="1805"/>
    <cellStyle name="화폐기호" xfId="1806"/>
    <cellStyle name="화폐기호0" xfId="1807"/>
    <cellStyle name="一般_GARMENT STEP FORM HK" xfId="776"/>
    <cellStyle name="入力" xfId="992"/>
    <cellStyle name="出力" xfId="940"/>
    <cellStyle name="千分位[0]_GARMENT STEP FORM HK" xfId="943"/>
    <cellStyle name="千分位_GARMENT STEP FORM HK" xfId="944"/>
    <cellStyle name="合計" xfId="921"/>
    <cellStyle name="悪い" xfId="685"/>
    <cellStyle name="文字列" xfId="1269"/>
    <cellStyle name="普通" xfId="1268"/>
    <cellStyle name="未定義" xfId="1272"/>
    <cellStyle name="桁区切り [0.0]" xfId="816"/>
    <cellStyle name="桁区切り [0.00] 10" xfId="817"/>
    <cellStyle name="桁区切り [0.00] 11" xfId="818"/>
    <cellStyle name="桁区切り [0.00] 11 2" xfId="819"/>
    <cellStyle name="桁区切り [0.00] 11 3" xfId="820"/>
    <cellStyle name="桁区切り [0.00] 11 3 2" xfId="821"/>
    <cellStyle name="桁区切り [0.00] 11_MEA-11-2150～" xfId="822"/>
    <cellStyle name="桁区切り [0.00] 12" xfId="823"/>
    <cellStyle name="桁区切り [0.00] 13" xfId="824"/>
    <cellStyle name="桁区切り [0.00] 14" xfId="825"/>
    <cellStyle name="桁区切り [0.00] 15" xfId="826"/>
    <cellStyle name="桁区切り [0.00] 16" xfId="827"/>
    <cellStyle name="桁区切り [0.00] 17" xfId="828"/>
    <cellStyle name="桁区切り [0.00] 18" xfId="829"/>
    <cellStyle name="桁区切り [0.00] 19" xfId="830"/>
    <cellStyle name="桁区切り [0.00] 2" xfId="831"/>
    <cellStyle name="桁区切り [0.00] 2 2" xfId="832"/>
    <cellStyle name="桁区切り [0.00] 2 3" xfId="833"/>
    <cellStyle name="桁区切り [0.00] 2_MEA-11-1600～" xfId="834"/>
    <cellStyle name="桁区切り [0.00] 20" xfId="835"/>
    <cellStyle name="桁区切り [0.00] 21" xfId="836"/>
    <cellStyle name="桁区切り [0.00] 3" xfId="837"/>
    <cellStyle name="桁区切り [0.00] 3 2" xfId="838"/>
    <cellStyle name="桁区切り [0.00] 3_MEA-11-1950～" xfId="839"/>
    <cellStyle name="桁区切り [0.00] 4" xfId="840"/>
    <cellStyle name="桁区切り [0.00] 5" xfId="841"/>
    <cellStyle name="桁区切り [0.00] 6" xfId="842"/>
    <cellStyle name="桁区切り [0.00] 7" xfId="843"/>
    <cellStyle name="桁区切り [0.00] 8" xfId="844"/>
    <cellStyle name="桁区切り [0.00] 9" xfId="845"/>
    <cellStyle name="桁区切り [0.00]_SK_AMC" xfId="1861"/>
    <cellStyle name="桁区切り [0.000]" xfId="846"/>
    <cellStyle name="桁区切り 10" xfId="847"/>
    <cellStyle name="桁区切り 10 2" xfId="848"/>
    <cellStyle name="桁区切り 10 2 2" xfId="849"/>
    <cellStyle name="桁区切り 10 2 3" xfId="850"/>
    <cellStyle name="桁区切り 10 3" xfId="851"/>
    <cellStyle name="桁区切り 10 4" xfId="852"/>
    <cellStyle name="桁区切り 10 5" xfId="853"/>
    <cellStyle name="桁区切り 10 5 2" xfId="854"/>
    <cellStyle name="桁区切り 10 6" xfId="855"/>
    <cellStyle name="桁区切り 10 7" xfId="856"/>
    <cellStyle name="桁区切り 10_MEA-11-2130" xfId="857"/>
    <cellStyle name="桁区切り 11" xfId="858"/>
    <cellStyle name="桁区切り 11 2" xfId="859"/>
    <cellStyle name="桁区切り 12" xfId="860"/>
    <cellStyle name="桁区切り 13" xfId="861"/>
    <cellStyle name="桁区切り 13 10" xfId="862"/>
    <cellStyle name="桁区切り 13 11" xfId="863"/>
    <cellStyle name="桁区切り 13 12" xfId="864"/>
    <cellStyle name="桁区切り 13 2" xfId="865"/>
    <cellStyle name="桁区切り 13 3" xfId="866"/>
    <cellStyle name="桁区切り 13 4" xfId="867"/>
    <cellStyle name="桁区切り 13 4 2" xfId="868"/>
    <cellStyle name="桁区切り 13 5" xfId="869"/>
    <cellStyle name="桁区切り 13 6" xfId="870"/>
    <cellStyle name="桁区切り 13 6 2" xfId="871"/>
    <cellStyle name="桁区切り 13 7" xfId="872"/>
    <cellStyle name="桁区切り 13 8" xfId="873"/>
    <cellStyle name="桁区切り 13 9" xfId="874"/>
    <cellStyle name="桁区切り 14" xfId="875"/>
    <cellStyle name="桁区切り 15" xfId="876"/>
    <cellStyle name="桁区切り 16" xfId="877"/>
    <cellStyle name="桁区切り 17" xfId="878"/>
    <cellStyle name="桁区切り 18" xfId="879"/>
    <cellStyle name="桁区切り 19" xfId="880"/>
    <cellStyle name="桁区切り 2" xfId="881"/>
    <cellStyle name="桁区切り 2 2" xfId="882"/>
    <cellStyle name="桁区切り 2 2 10" xfId="883"/>
    <cellStyle name="桁区切り 2 2 2" xfId="884"/>
    <cellStyle name="桁区切り 2 2 2 2" xfId="885"/>
    <cellStyle name="桁区切り 2 2 2 3" xfId="886"/>
    <cellStyle name="桁区切り 2 2 2 3 2" xfId="887"/>
    <cellStyle name="桁区切り 2 2 3" xfId="888"/>
    <cellStyle name="桁区切り 2 2 4" xfId="889"/>
    <cellStyle name="桁区切り 2 2 5" xfId="890"/>
    <cellStyle name="桁区切り 2 2 6" xfId="891"/>
    <cellStyle name="桁区切り 2 2 7" xfId="892"/>
    <cellStyle name="桁区切り 2 2 8" xfId="893"/>
    <cellStyle name="桁区切り 2 2 9" xfId="894"/>
    <cellStyle name="桁区切り 2 2_MEA-11-1950～" xfId="895"/>
    <cellStyle name="桁区切り 2 3" xfId="896"/>
    <cellStyle name="桁区切り 2 3 2" xfId="897"/>
    <cellStyle name="桁区切り 2 4" xfId="898"/>
    <cellStyle name="桁区切り 2 5" xfId="899"/>
    <cellStyle name="桁区切り 2 6" xfId="900"/>
    <cellStyle name="桁区切り 2 7" xfId="901"/>
    <cellStyle name="桁区切り 2 8" xfId="902"/>
    <cellStyle name="桁区切り 2_MEA-11-1950～" xfId="903"/>
    <cellStyle name="桁区切り 20" xfId="904"/>
    <cellStyle name="桁区切り 21" xfId="905"/>
    <cellStyle name="桁区切り 22" xfId="906"/>
    <cellStyle name="桁区切り 23" xfId="907"/>
    <cellStyle name="桁区切り 24" xfId="908"/>
    <cellStyle name="桁区切り 25" xfId="909"/>
    <cellStyle name="桁区切り 3" xfId="910"/>
    <cellStyle name="桁区切り 4" xfId="911"/>
    <cellStyle name="桁区切り 5" xfId="912"/>
    <cellStyle name="桁区切り 6" xfId="913"/>
    <cellStyle name="桁区切り 7" xfId="914"/>
    <cellStyle name="桁区切り 8" xfId="915"/>
    <cellStyle name="桁区切り 9" xfId="916"/>
    <cellStyle name="標準 10" xfId="993"/>
    <cellStyle name="標準 100" xfId="994"/>
    <cellStyle name="標準 101" xfId="995"/>
    <cellStyle name="標準 102" xfId="996"/>
    <cellStyle name="標準 103" xfId="997"/>
    <cellStyle name="標準 104" xfId="998"/>
    <cellStyle name="標準 105" xfId="999"/>
    <cellStyle name="標準 106" xfId="1000"/>
    <cellStyle name="標準 107" xfId="1001"/>
    <cellStyle name="標準 108" xfId="1002"/>
    <cellStyle name="標準 109" xfId="1003"/>
    <cellStyle name="標準 11" xfId="1004"/>
    <cellStyle name="標準 110" xfId="1005"/>
    <cellStyle name="標準 111" xfId="1006"/>
    <cellStyle name="標準 112" xfId="1007"/>
    <cellStyle name="標準 113" xfId="1008"/>
    <cellStyle name="標準 114" xfId="1009"/>
    <cellStyle name="標準 115" xfId="1010"/>
    <cellStyle name="標準 116" xfId="1011"/>
    <cellStyle name="標準 117" xfId="1012"/>
    <cellStyle name="標準 118" xfId="1013"/>
    <cellStyle name="標準 119" xfId="1014"/>
    <cellStyle name="標準 12" xfId="1015"/>
    <cellStyle name="標準 120" xfId="1016"/>
    <cellStyle name="標準 121" xfId="1017"/>
    <cellStyle name="標準 122" xfId="1018"/>
    <cellStyle name="標準 123" xfId="1019"/>
    <cellStyle name="標準 124" xfId="1020"/>
    <cellStyle name="標準 125" xfId="1021"/>
    <cellStyle name="標準 126" xfId="1022"/>
    <cellStyle name="標準 127" xfId="1023"/>
    <cellStyle name="標準 128" xfId="1024"/>
    <cellStyle name="標準 129" xfId="1025"/>
    <cellStyle name="標準 13" xfId="1026"/>
    <cellStyle name="標準 130" xfId="1027"/>
    <cellStyle name="標準 131" xfId="1028"/>
    <cellStyle name="標準 132" xfId="1029"/>
    <cellStyle name="標準 133" xfId="1030"/>
    <cellStyle name="標準 134" xfId="1031"/>
    <cellStyle name="標準 135" xfId="1032"/>
    <cellStyle name="標準 136" xfId="1033"/>
    <cellStyle name="標準 137" xfId="1034"/>
    <cellStyle name="標準 138" xfId="1035"/>
    <cellStyle name="標準 139" xfId="1036"/>
    <cellStyle name="標準 14" xfId="1037"/>
    <cellStyle name="標準 140" xfId="1038"/>
    <cellStyle name="標準 141" xfId="1039"/>
    <cellStyle name="標準 142" xfId="1040"/>
    <cellStyle name="標準 143" xfId="1041"/>
    <cellStyle name="標準 144" xfId="1042"/>
    <cellStyle name="標準 145" xfId="1043"/>
    <cellStyle name="標準 146" xfId="1044"/>
    <cellStyle name="標準 147" xfId="1045"/>
    <cellStyle name="標準 148" xfId="1046"/>
    <cellStyle name="標準 149" xfId="1047"/>
    <cellStyle name="標準 15" xfId="1048"/>
    <cellStyle name="標準 150" xfId="1049"/>
    <cellStyle name="標準 151" xfId="1050"/>
    <cellStyle name="標準 152" xfId="1051"/>
    <cellStyle name="標準 153" xfId="1052"/>
    <cellStyle name="標準 154" xfId="1053"/>
    <cellStyle name="標準 155" xfId="1054"/>
    <cellStyle name="標準 156" xfId="1055"/>
    <cellStyle name="標準 157" xfId="1056"/>
    <cellStyle name="標準 158" xfId="1057"/>
    <cellStyle name="標準 159" xfId="1058"/>
    <cellStyle name="標準 16" xfId="1059"/>
    <cellStyle name="標準 160" xfId="1060"/>
    <cellStyle name="標準 161" xfId="1061"/>
    <cellStyle name="標準 162" xfId="1062"/>
    <cellStyle name="標準 163" xfId="1063"/>
    <cellStyle name="標準 164" xfId="1064"/>
    <cellStyle name="標準 165" xfId="1065"/>
    <cellStyle name="標準 166" xfId="1066"/>
    <cellStyle name="標準 167" xfId="1067"/>
    <cellStyle name="標準 168" xfId="1068"/>
    <cellStyle name="標準 169" xfId="1069"/>
    <cellStyle name="標準 17" xfId="1070"/>
    <cellStyle name="標準 170" xfId="1071"/>
    <cellStyle name="標準 171" xfId="1072"/>
    <cellStyle name="標準 172" xfId="1073"/>
    <cellStyle name="標準 173" xfId="1074"/>
    <cellStyle name="標準 174" xfId="1075"/>
    <cellStyle name="標準 175" xfId="1076"/>
    <cellStyle name="標準 176" xfId="1077"/>
    <cellStyle name="標準 177" xfId="1078"/>
    <cellStyle name="標準 178" xfId="1079"/>
    <cellStyle name="標準 179" xfId="1080"/>
    <cellStyle name="標準 18" xfId="1081"/>
    <cellStyle name="標準 180" xfId="1082"/>
    <cellStyle name="標準 181" xfId="1083"/>
    <cellStyle name="標準 182" xfId="1084"/>
    <cellStyle name="標準 183" xfId="1085"/>
    <cellStyle name="標準 184" xfId="1086"/>
    <cellStyle name="標準 185" xfId="1087"/>
    <cellStyle name="標準 186" xfId="1088"/>
    <cellStyle name="標準 187" xfId="1089"/>
    <cellStyle name="標準 188" xfId="1090"/>
    <cellStyle name="標準 189" xfId="1091"/>
    <cellStyle name="標準 19" xfId="1092"/>
    <cellStyle name="標準 190" xfId="1093"/>
    <cellStyle name="標準 191" xfId="1094"/>
    <cellStyle name="標準 192" xfId="1095"/>
    <cellStyle name="標準 193" xfId="1096"/>
    <cellStyle name="標準 194" xfId="1097"/>
    <cellStyle name="標準 195" xfId="1098"/>
    <cellStyle name="標準 196" xfId="1099"/>
    <cellStyle name="標準 197" xfId="1100"/>
    <cellStyle name="標準 198" xfId="1101"/>
    <cellStyle name="標準 199" xfId="1102"/>
    <cellStyle name="標準 2" xfId="1103"/>
    <cellStyle name="標準 2 2" xfId="1104"/>
    <cellStyle name="標準 2 2 2" xfId="1105"/>
    <cellStyle name="標準 2 2 3" xfId="1106"/>
    <cellStyle name="標準 2 2 4" xfId="1107"/>
    <cellStyle name="標準 2 2 5" xfId="1108"/>
    <cellStyle name="標準 2 2 5 2" xfId="1109"/>
    <cellStyle name="標準 2 2 6" xfId="1110"/>
    <cellStyle name="標準 2 2 7" xfId="1111"/>
    <cellStyle name="標準 2 2_MEA-11-1600～" xfId="1112"/>
    <cellStyle name="標準 2 3" xfId="1113"/>
    <cellStyle name="標準 2 4" xfId="1114"/>
    <cellStyle name="標準 2 5" xfId="1115"/>
    <cellStyle name="標準 2 6" xfId="1116"/>
    <cellStyle name="標準 2 7" xfId="1117"/>
    <cellStyle name="標準 2 7 2" xfId="1118"/>
    <cellStyle name="標準 2 7_MEA-12-2500～" xfId="1119"/>
    <cellStyle name="標準 2_MEA-10-1500～" xfId="1120"/>
    <cellStyle name="標準 20" xfId="1121"/>
    <cellStyle name="標準 200" xfId="1122"/>
    <cellStyle name="標準 201" xfId="1123"/>
    <cellStyle name="標準 202" xfId="1124"/>
    <cellStyle name="標準 203" xfId="1125"/>
    <cellStyle name="標準 204" xfId="1126"/>
    <cellStyle name="標準 205" xfId="1127"/>
    <cellStyle name="標準 206" xfId="1128"/>
    <cellStyle name="標準 207" xfId="1129"/>
    <cellStyle name="標準 208" xfId="1130"/>
    <cellStyle name="標準 209" xfId="1131"/>
    <cellStyle name="標準 21" xfId="1132"/>
    <cellStyle name="標準 210" xfId="1133"/>
    <cellStyle name="標準 211" xfId="1134"/>
    <cellStyle name="標準 212" xfId="1135"/>
    <cellStyle name="標準 213" xfId="1136"/>
    <cellStyle name="標準 214" xfId="1137"/>
    <cellStyle name="標準 215" xfId="1138"/>
    <cellStyle name="標準 216" xfId="1139"/>
    <cellStyle name="標準 217" xfId="1140"/>
    <cellStyle name="標準 218" xfId="1141"/>
    <cellStyle name="標準 219" xfId="1142"/>
    <cellStyle name="標準 22" xfId="1143"/>
    <cellStyle name="標準 220" xfId="1144"/>
    <cellStyle name="標準 221" xfId="1145"/>
    <cellStyle name="標準 222" xfId="1146"/>
    <cellStyle name="標準 223" xfId="1147"/>
    <cellStyle name="標準 224" xfId="1148"/>
    <cellStyle name="標準 225" xfId="1149"/>
    <cellStyle name="標準 226" xfId="1150"/>
    <cellStyle name="標準 227" xfId="1151"/>
    <cellStyle name="標準 228" xfId="1152"/>
    <cellStyle name="標準 229" xfId="1153"/>
    <cellStyle name="標準 23" xfId="1154"/>
    <cellStyle name="標準 230" xfId="1155"/>
    <cellStyle name="標準 231" xfId="1156"/>
    <cellStyle name="標準 232" xfId="1157"/>
    <cellStyle name="標準 233" xfId="1158"/>
    <cellStyle name="標準 234" xfId="1159"/>
    <cellStyle name="標準 235" xfId="1160"/>
    <cellStyle name="標準 236" xfId="1161"/>
    <cellStyle name="標準 237" xfId="1162"/>
    <cellStyle name="標準 238" xfId="1163"/>
    <cellStyle name="標準 239" xfId="1164"/>
    <cellStyle name="標準 24" xfId="1165"/>
    <cellStyle name="標準 25" xfId="1166"/>
    <cellStyle name="標準 26" xfId="1167"/>
    <cellStyle name="標準 27" xfId="1168"/>
    <cellStyle name="標準 28" xfId="1169"/>
    <cellStyle name="標準 29" xfId="1170"/>
    <cellStyle name="標準 3" xfId="1171"/>
    <cellStyle name="標準 3 2" xfId="1172"/>
    <cellStyle name="標準 3 2 2" xfId="1173"/>
    <cellStyle name="標準 3 2 3" xfId="1174"/>
    <cellStyle name="標準 3 2 4" xfId="1175"/>
    <cellStyle name="標準 3 2_FIdata" xfId="1176"/>
    <cellStyle name="標準 3 3" xfId="1177"/>
    <cellStyle name="標準 3_MEA-11-1600～" xfId="1178"/>
    <cellStyle name="標準 30" xfId="1179"/>
    <cellStyle name="標準 31" xfId="1180"/>
    <cellStyle name="標準 32" xfId="1181"/>
    <cellStyle name="標準 33" xfId="1182"/>
    <cellStyle name="標準 34" xfId="1183"/>
    <cellStyle name="標準 35" xfId="1184"/>
    <cellStyle name="標準 36" xfId="1185"/>
    <cellStyle name="標準 37" xfId="1186"/>
    <cellStyle name="標準 38" xfId="1187"/>
    <cellStyle name="標準 39" xfId="1188"/>
    <cellStyle name="標準 4" xfId="1189"/>
    <cellStyle name="標準 4 2" xfId="1190"/>
    <cellStyle name="標準 4 3" xfId="1191"/>
    <cellStyle name="標準 4_MEA-11-1700～" xfId="1192"/>
    <cellStyle name="標準 40" xfId="1193"/>
    <cellStyle name="標準 41" xfId="1194"/>
    <cellStyle name="標準 42" xfId="1195"/>
    <cellStyle name="標準 43" xfId="1196"/>
    <cellStyle name="標準 44" xfId="1197"/>
    <cellStyle name="標準 45" xfId="1198"/>
    <cellStyle name="標準 46" xfId="1199"/>
    <cellStyle name="標準 47" xfId="1200"/>
    <cellStyle name="標準 48" xfId="1201"/>
    <cellStyle name="標準 49" xfId="1202"/>
    <cellStyle name="標準 5" xfId="1203"/>
    <cellStyle name="標準 5 2" xfId="1204"/>
    <cellStyle name="標準 5_MEA-11-1700～" xfId="1205"/>
    <cellStyle name="標準 50" xfId="1206"/>
    <cellStyle name="標準 51" xfId="1207"/>
    <cellStyle name="標準 52" xfId="1208"/>
    <cellStyle name="標準 53" xfId="1209"/>
    <cellStyle name="標準 54" xfId="1210"/>
    <cellStyle name="標準 55" xfId="1211"/>
    <cellStyle name="標準 56" xfId="1212"/>
    <cellStyle name="標準 57" xfId="1213"/>
    <cellStyle name="標準 58" xfId="1214"/>
    <cellStyle name="標準 59" xfId="1215"/>
    <cellStyle name="標準 6" xfId="1216"/>
    <cellStyle name="標準 60" xfId="1217"/>
    <cellStyle name="標準 61" xfId="1218"/>
    <cellStyle name="標準 62" xfId="1219"/>
    <cellStyle name="標準 63" xfId="1220"/>
    <cellStyle name="標準 64" xfId="1221"/>
    <cellStyle name="標準 65" xfId="1222"/>
    <cellStyle name="標準 66" xfId="1223"/>
    <cellStyle name="標準 67" xfId="1224"/>
    <cellStyle name="標準 68" xfId="1225"/>
    <cellStyle name="標準 69" xfId="1226"/>
    <cellStyle name="標準 7" xfId="1227"/>
    <cellStyle name="標準 70" xfId="1228"/>
    <cellStyle name="標準 71" xfId="1229"/>
    <cellStyle name="標準 72" xfId="1230"/>
    <cellStyle name="標準 73" xfId="1231"/>
    <cellStyle name="標準 74" xfId="1232"/>
    <cellStyle name="標準 75" xfId="1233"/>
    <cellStyle name="標準 76" xfId="1234"/>
    <cellStyle name="標準 77" xfId="1235"/>
    <cellStyle name="標準 78" xfId="1236"/>
    <cellStyle name="標準 79" xfId="1237"/>
    <cellStyle name="標準 8" xfId="1238"/>
    <cellStyle name="標準 8 2" xfId="1239"/>
    <cellStyle name="標準 8_MEA-11-2074 Rev3" xfId="1240"/>
    <cellStyle name="標準 80" xfId="1241"/>
    <cellStyle name="標準 81" xfId="1242"/>
    <cellStyle name="標準 82" xfId="1243"/>
    <cellStyle name="標準 83" xfId="1244"/>
    <cellStyle name="標準 84" xfId="1245"/>
    <cellStyle name="標準 85" xfId="1246"/>
    <cellStyle name="標準 86" xfId="1247"/>
    <cellStyle name="標準 87" xfId="1248"/>
    <cellStyle name="標準 88" xfId="1249"/>
    <cellStyle name="標準 89" xfId="1250"/>
    <cellStyle name="標準 9" xfId="1251"/>
    <cellStyle name="標準 90" xfId="1252"/>
    <cellStyle name="標準 91" xfId="1253"/>
    <cellStyle name="標準 92" xfId="1254"/>
    <cellStyle name="標準 93" xfId="1255"/>
    <cellStyle name="標準 94" xfId="1256"/>
    <cellStyle name="標準 95" xfId="1257"/>
    <cellStyle name="標準 96" xfId="1258"/>
    <cellStyle name="標準 97" xfId="1259"/>
    <cellStyle name="標準 98" xfId="1260"/>
    <cellStyle name="標準 99" xfId="1261"/>
    <cellStyle name="標準_ABS00-G2-GS-000012-tmp03" xfId="1866"/>
    <cellStyle name="標準_MEA-09-001～" xfId="1867"/>
    <cellStyle name="標準_MEA-11-1942 調節弁クラリ" xfId="1868"/>
    <cellStyle name="標準_PART IV-Proposal Form_2010.01" xfId="1869"/>
    <cellStyle name="標準_SCF MEA-11-2029R2 Sep 26 丸紅" xfId="1870"/>
    <cellStyle name="標準_SK_AMC" xfId="1262"/>
    <cellStyle name="標準_YC2001b～" xfId="1263"/>
    <cellStyle name="標準_YC2001b～_YC-2800～" xfId="1264"/>
    <cellStyle name="標準_YC2202～" xfId="1871"/>
    <cellStyle name="標準_YC2202～ 2" xfId="1265"/>
    <cellStyle name="標準_YC-7850～" xfId="1872"/>
    <cellStyle name="標準_見積ﾌｧｲﾙ編集用 その１" xfId="1266"/>
    <cellStyle name="標準ゴシック14" xfId="1267"/>
    <cellStyle name="良い" xfId="1273"/>
    <cellStyle name="製番" xfId="941"/>
    <cellStyle name="見出し 1" xfId="917"/>
    <cellStyle name="見出し 2" xfId="918"/>
    <cellStyle name="見出し 3" xfId="919"/>
    <cellStyle name="見出し 4" xfId="920"/>
    <cellStyle name="計算" xfId="814"/>
    <cellStyle name="説明文" xfId="942"/>
    <cellStyle name="警告文" xfId="815"/>
    <cellStyle name="貨幣 [0]_GARMENT STEP FORM HK" xfId="810"/>
    <cellStyle name="貨幣_GARMENT STEP FORM HK" xfId="811"/>
    <cellStyle name="通貨 10" xfId="947"/>
    <cellStyle name="通貨 11" xfId="948"/>
    <cellStyle name="通貨 12" xfId="949"/>
    <cellStyle name="通貨 2" xfId="950"/>
    <cellStyle name="通貨 2 2" xfId="951"/>
    <cellStyle name="通貨 2 2 2" xfId="952"/>
    <cellStyle name="通貨 2 2 2 2" xfId="953"/>
    <cellStyle name="通貨 2 2 2 2 2" xfId="954"/>
    <cellStyle name="通貨 2 2 2 2 3" xfId="955"/>
    <cellStyle name="通貨 2 2 2 2 4" xfId="956"/>
    <cellStyle name="通貨 2 2 2 2 5" xfId="957"/>
    <cellStyle name="通貨 2 2 2 2 6" xfId="958"/>
    <cellStyle name="通貨 2 2 2 2 7" xfId="959"/>
    <cellStyle name="通貨 2 2 2 2 8" xfId="960"/>
    <cellStyle name="通貨 2 2 2 2 9" xfId="961"/>
    <cellStyle name="通貨 2 2 3" xfId="962"/>
    <cellStyle name="通貨 2 2 4" xfId="963"/>
    <cellStyle name="通貨 2 2 5" xfId="964"/>
    <cellStyle name="通貨 2 2 6" xfId="965"/>
    <cellStyle name="通貨 2 2 7" xfId="966"/>
    <cellStyle name="通貨 2 2 8" xfId="967"/>
    <cellStyle name="通貨 2 3" xfId="968"/>
    <cellStyle name="通貨 2 4" xfId="969"/>
    <cellStyle name="通貨 2 5" xfId="970"/>
    <cellStyle name="通貨 2 5 2" xfId="971"/>
    <cellStyle name="通貨 2 6" xfId="972"/>
    <cellStyle name="通貨 2 7" xfId="973"/>
    <cellStyle name="通貨 3" xfId="974"/>
    <cellStyle name="通貨 4" xfId="975"/>
    <cellStyle name="通貨 5" xfId="976"/>
    <cellStyle name="通貨 6" xfId="977"/>
    <cellStyle name="通貨 7" xfId="978"/>
    <cellStyle name="通貨 8" xfId="979"/>
    <cellStyle name="通貨 8 2" xfId="980"/>
    <cellStyle name="通貨 9" xfId="981"/>
    <cellStyle name="通貨$" xfId="982"/>
    <cellStyle name="通貨@" xfId="983"/>
    <cellStyle name="通貨\" xfId="984"/>
    <cellStyle name="通貨_MEA-11-1871 Rev1" xfId="1864"/>
    <cellStyle name="通貨C$" xfId="985"/>
    <cellStyle name="通貨HKD" xfId="986"/>
    <cellStyle name="通貨JPY" xfId="987"/>
    <cellStyle name="通貨US$" xfId="988"/>
    <cellStyle name="通貨USD" xfId="989"/>
    <cellStyle name="通貨元" xfId="990"/>
    <cellStyle name="集計" xfId="93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ubillo@trsa.es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69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7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5" style="1" customWidth="1"/>
    <col min="11" max="13" width="13.625" style="1" customWidth="1"/>
    <col min="14" max="14" width="12.5" style="81" bestFit="1" customWidth="1"/>
    <col min="15" max="15" width="9" style="81" customWidth="1"/>
    <col min="16" max="16" width="13" style="81" customWidth="1"/>
    <col min="17" max="232" width="9" style="81" customWidth="1"/>
    <col min="233" max="16384" width="9" style="1"/>
  </cols>
  <sheetData>
    <row r="1" spans="1:232" ht="4.9000000000000004" customHeight="1">
      <c r="J1" s="2"/>
      <c r="K1" s="2"/>
      <c r="L1" s="2"/>
      <c r="M1" s="2"/>
    </row>
    <row r="2" spans="1:232" ht="19.899999999999999" customHeight="1">
      <c r="A2" s="9" t="s">
        <v>35</v>
      </c>
      <c r="B2" s="9"/>
      <c r="C2" s="9"/>
      <c r="D2" s="9"/>
      <c r="E2" s="9"/>
      <c r="G2" s="20" t="s">
        <v>24</v>
      </c>
      <c r="H2" s="26"/>
      <c r="I2" s="27" t="s">
        <v>24</v>
      </c>
      <c r="J2" s="10" t="s">
        <v>19</v>
      </c>
      <c r="K2" s="2"/>
      <c r="L2" s="2"/>
      <c r="M2" s="2"/>
    </row>
    <row r="3" spans="1:23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</row>
    <row r="4" spans="1:232" s="4" customFormat="1" ht="15" customHeight="1">
      <c r="A4" s="303" t="s">
        <v>20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133"/>
      <c r="M4" s="133"/>
      <c r="N4"/>
      <c r="O4"/>
      <c r="P4"/>
      <c r="Q4"/>
      <c r="R4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</row>
    <row r="5" spans="1:232" s="4" customFormat="1" ht="15" customHeight="1">
      <c r="A5" s="304" t="s">
        <v>21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134"/>
      <c r="M5" s="134"/>
      <c r="N5"/>
      <c r="O5"/>
      <c r="P5"/>
      <c r="Q5"/>
      <c r="R5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</row>
    <row r="6" spans="1:232" s="4" customFormat="1" ht="15.75" customHeight="1">
      <c r="A6" s="17"/>
      <c r="C6" s="21"/>
      <c r="D6" s="84"/>
      <c r="E6" s="17"/>
      <c r="F6" s="82"/>
      <c r="G6" s="28"/>
      <c r="I6" s="28"/>
      <c r="J6" s="30"/>
      <c r="K6" s="28"/>
      <c r="L6" s="28"/>
      <c r="M6" s="28"/>
      <c r="N6"/>
      <c r="O6"/>
      <c r="P6"/>
      <c r="Q6"/>
      <c r="R6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</row>
    <row r="7" spans="1:232" ht="15.75" customHeight="1">
      <c r="A7" s="17"/>
      <c r="B7" s="31" t="s">
        <v>13</v>
      </c>
      <c r="C7" s="21"/>
      <c r="D7" s="127" t="s">
        <v>45</v>
      </c>
      <c r="E7" s="17"/>
      <c r="F7" s="82"/>
      <c r="G7" s="21"/>
      <c r="H7" s="31" t="s">
        <v>1</v>
      </c>
      <c r="I7" s="17"/>
      <c r="J7" s="74">
        <v>41326</v>
      </c>
      <c r="K7" s="21"/>
      <c r="L7" s="21"/>
      <c r="M7" s="21"/>
      <c r="N7"/>
      <c r="O7"/>
      <c r="P7"/>
      <c r="Q7"/>
      <c r="R7"/>
    </row>
    <row r="8" spans="1:232" ht="15.75" customHeight="1">
      <c r="A8" s="17"/>
      <c r="B8" s="21"/>
      <c r="C8" s="21"/>
      <c r="D8" s="17"/>
      <c r="E8" s="17"/>
      <c r="F8" s="81"/>
      <c r="G8" s="31"/>
      <c r="H8" s="17"/>
      <c r="I8" s="17"/>
      <c r="J8" s="17"/>
      <c r="K8" s="21"/>
      <c r="L8" s="21"/>
      <c r="M8" s="21"/>
      <c r="N8"/>
      <c r="O8"/>
      <c r="P8"/>
      <c r="Q8"/>
      <c r="R8"/>
    </row>
    <row r="9" spans="1:232" ht="15.75" customHeight="1">
      <c r="A9" s="17"/>
      <c r="B9" s="21"/>
      <c r="C9" s="21"/>
      <c r="D9" s="17"/>
      <c r="E9" s="17"/>
      <c r="F9" s="81"/>
      <c r="G9" s="31"/>
      <c r="H9" s="17" t="s">
        <v>46</v>
      </c>
      <c r="J9" s="126" t="s">
        <v>77</v>
      </c>
      <c r="K9" s="21"/>
      <c r="L9" s="21"/>
      <c r="M9" s="21"/>
      <c r="N9"/>
      <c r="O9"/>
      <c r="P9"/>
      <c r="Q9"/>
      <c r="R9"/>
    </row>
    <row r="10" spans="1:232" ht="15.75" customHeight="1">
      <c r="A10" s="17"/>
      <c r="B10" s="21"/>
      <c r="C10" s="21"/>
      <c r="D10" s="17"/>
      <c r="E10" s="84"/>
      <c r="G10" s="21"/>
      <c r="H10" s="20" t="s">
        <v>14</v>
      </c>
      <c r="J10" s="114">
        <v>2180197</v>
      </c>
      <c r="K10" s="33"/>
      <c r="L10" s="33"/>
      <c r="M10" s="33"/>
      <c r="N10"/>
      <c r="O10"/>
      <c r="P10"/>
      <c r="Q10"/>
      <c r="R10"/>
    </row>
    <row r="11" spans="1:232" ht="15.75" customHeight="1">
      <c r="A11" s="17"/>
      <c r="B11" s="78" t="s">
        <v>23</v>
      </c>
      <c r="C11" s="21"/>
      <c r="D11" s="123" t="s">
        <v>47</v>
      </c>
      <c r="E11" s="17"/>
      <c r="F11" s="81"/>
      <c r="G11" s="17"/>
      <c r="H11" s="20" t="s">
        <v>15</v>
      </c>
      <c r="I11" s="20"/>
      <c r="J11" s="32" t="s">
        <v>79</v>
      </c>
      <c r="K11" s="21"/>
      <c r="L11" s="21"/>
      <c r="M11" s="21"/>
      <c r="N11"/>
      <c r="O11"/>
      <c r="P11"/>
      <c r="Q11"/>
      <c r="R11"/>
    </row>
    <row r="12" spans="1:232" ht="15.75" customHeight="1">
      <c r="A12" s="17"/>
      <c r="B12" s="78" t="s">
        <v>26</v>
      </c>
      <c r="C12" s="21"/>
      <c r="D12" s="121" t="s">
        <v>48</v>
      </c>
      <c r="E12" s="17"/>
      <c r="F12" s="81"/>
      <c r="G12" s="17"/>
      <c r="H12" s="20" t="s">
        <v>5</v>
      </c>
      <c r="I12" s="21"/>
      <c r="J12" s="21" t="s">
        <v>34</v>
      </c>
      <c r="K12" s="21"/>
      <c r="L12" s="21"/>
      <c r="M12" s="21"/>
      <c r="N12"/>
      <c r="O12"/>
      <c r="P12"/>
      <c r="Q12"/>
      <c r="R12"/>
    </row>
    <row r="13" spans="1:232" ht="15.75" customHeight="1">
      <c r="A13" s="17"/>
      <c r="B13" s="78" t="s">
        <v>25</v>
      </c>
      <c r="C13" s="21"/>
      <c r="D13" s="122" t="s">
        <v>49</v>
      </c>
      <c r="E13" s="17"/>
      <c r="F13" s="81"/>
      <c r="G13" s="17"/>
      <c r="H13" s="20" t="s">
        <v>33</v>
      </c>
      <c r="I13" s="21"/>
      <c r="J13" s="79" t="s">
        <v>31</v>
      </c>
      <c r="K13" s="21"/>
      <c r="L13" s="21"/>
      <c r="M13" s="21"/>
      <c r="N13"/>
      <c r="O13"/>
      <c r="P13"/>
      <c r="Q13"/>
      <c r="R13"/>
    </row>
    <row r="14" spans="1:232" ht="15.75" customHeight="1">
      <c r="A14" s="17"/>
      <c r="B14" s="78" t="s">
        <v>30</v>
      </c>
      <c r="C14" s="17"/>
      <c r="D14" s="109"/>
      <c r="E14" s="17"/>
      <c r="F14" s="81"/>
      <c r="G14" s="17"/>
      <c r="H14" s="20" t="s">
        <v>25</v>
      </c>
      <c r="J14" s="83" t="s">
        <v>78</v>
      </c>
      <c r="K14" s="21"/>
      <c r="L14" s="21"/>
      <c r="M14" s="21"/>
      <c r="N14"/>
      <c r="O14"/>
      <c r="P14"/>
      <c r="Q14"/>
      <c r="R14"/>
    </row>
    <row r="15" spans="1:232" ht="15.75" customHeight="1">
      <c r="A15" s="17"/>
      <c r="B15" s="80" t="s">
        <v>32</v>
      </c>
      <c r="C15" s="17"/>
      <c r="D15" s="95"/>
      <c r="E15" s="17"/>
      <c r="F15" s="81"/>
      <c r="G15" s="17"/>
      <c r="H15" s="20" t="s">
        <v>30</v>
      </c>
      <c r="J15" s="85" t="s">
        <v>39</v>
      </c>
      <c r="K15" s="21"/>
      <c r="L15" s="21"/>
      <c r="M15" s="21"/>
      <c r="N15"/>
      <c r="O15"/>
      <c r="P15"/>
      <c r="Q15"/>
      <c r="R15"/>
    </row>
    <row r="16" spans="1:232" ht="15.75" customHeight="1">
      <c r="A16" s="17"/>
      <c r="B16" s="80"/>
      <c r="C16" s="17"/>
      <c r="D16" s="87"/>
      <c r="E16" s="17"/>
      <c r="F16" s="81"/>
      <c r="G16" s="17"/>
      <c r="H16" s="20" t="s">
        <v>32</v>
      </c>
      <c r="I16" s="21"/>
      <c r="J16" s="86" t="s">
        <v>36</v>
      </c>
      <c r="K16" s="21"/>
      <c r="L16" s="21"/>
      <c r="M16" s="21"/>
      <c r="N16" t="s">
        <v>82</v>
      </c>
      <c r="O16"/>
      <c r="P16"/>
      <c r="Q16"/>
      <c r="R16"/>
    </row>
    <row r="17" spans="1:18" ht="15.75" customHeight="1">
      <c r="A17" s="17"/>
      <c r="B17" s="80"/>
      <c r="C17" s="17"/>
      <c r="D17" s="34"/>
      <c r="E17" s="21"/>
      <c r="F17" s="21"/>
      <c r="G17" s="17"/>
      <c r="H17" s="17"/>
      <c r="I17" s="21"/>
      <c r="J17" s="8"/>
      <c r="K17" s="21"/>
      <c r="L17" s="21"/>
      <c r="M17" s="21"/>
      <c r="N17" s="113">
        <v>41325</v>
      </c>
    </row>
    <row r="18" spans="1:18" ht="15.75" customHeight="1">
      <c r="A18" s="17"/>
      <c r="B18" s="35" t="s">
        <v>6</v>
      </c>
      <c r="C18" s="35"/>
      <c r="D18" s="36" t="s">
        <v>7</v>
      </c>
      <c r="E18" s="43" t="s">
        <v>8</v>
      </c>
      <c r="F18" s="35"/>
      <c r="G18" s="35" t="s">
        <v>9</v>
      </c>
      <c r="H18" s="45" t="s">
        <v>12</v>
      </c>
      <c r="I18" s="46"/>
      <c r="J18" s="46" t="s">
        <v>10</v>
      </c>
      <c r="K18" s="12" t="s">
        <v>11</v>
      </c>
      <c r="L18" s="12"/>
      <c r="M18" s="12"/>
    </row>
    <row r="19" spans="1:18" ht="15.75" customHeight="1">
      <c r="A19" s="17"/>
      <c r="B19" s="37" t="s">
        <v>0</v>
      </c>
      <c r="C19" s="37"/>
      <c r="D19" s="28" t="s">
        <v>0</v>
      </c>
      <c r="E19" s="38"/>
      <c r="F19" s="37"/>
      <c r="G19" s="88"/>
      <c r="H19" s="47" t="s">
        <v>3</v>
      </c>
      <c r="I19" s="48"/>
      <c r="J19" s="48" t="s">
        <v>3</v>
      </c>
      <c r="K19" s="39" t="s">
        <v>16</v>
      </c>
      <c r="L19" s="12"/>
      <c r="M19" s="12"/>
      <c r="P19" s="81" t="s">
        <v>81</v>
      </c>
      <c r="Q19" s="81">
        <v>110</v>
      </c>
    </row>
    <row r="20" spans="1:18" ht="6.75" customHeight="1">
      <c r="A20" s="17"/>
      <c r="B20" s="37"/>
      <c r="C20" s="37"/>
      <c r="D20" s="28"/>
      <c r="E20" s="38"/>
      <c r="F20" s="37"/>
      <c r="G20" s="88"/>
      <c r="H20" s="47"/>
      <c r="I20" s="48"/>
      <c r="J20" s="48"/>
      <c r="K20" s="12"/>
      <c r="L20" s="12"/>
      <c r="M20" s="12"/>
    </row>
    <row r="21" spans="1:18" s="17" customFormat="1" ht="15.75" customHeight="1">
      <c r="B21" s="96"/>
      <c r="C21" s="97"/>
      <c r="D21" s="101"/>
      <c r="E21" s="98"/>
      <c r="G21" s="102"/>
      <c r="H21" s="103"/>
      <c r="I21" s="48"/>
      <c r="J21" s="48"/>
      <c r="K21" s="76"/>
      <c r="L21" s="76"/>
      <c r="M21" s="76"/>
      <c r="N21" s="106" t="s">
        <v>40</v>
      </c>
      <c r="O21" s="94" t="s">
        <v>41</v>
      </c>
      <c r="P21" s="92" t="s">
        <v>42</v>
      </c>
      <c r="Q21" s="93" t="s">
        <v>43</v>
      </c>
      <c r="R21" s="91" t="s">
        <v>44</v>
      </c>
    </row>
    <row r="22" spans="1:18" s="17" customFormat="1" ht="15.75" customHeight="1">
      <c r="B22" s="96">
        <v>1</v>
      </c>
      <c r="C22" s="97"/>
      <c r="D22" s="302" t="s">
        <v>80</v>
      </c>
      <c r="E22" s="98"/>
      <c r="G22" s="104" t="s">
        <v>203</v>
      </c>
      <c r="H22" s="103">
        <v>27762</v>
      </c>
      <c r="I22" s="48"/>
      <c r="J22" s="48">
        <f>1*H22</f>
        <v>27762</v>
      </c>
      <c r="K22" s="76"/>
      <c r="L22" s="76"/>
      <c r="M22" s="76"/>
      <c r="N22" s="118">
        <v>2950000</v>
      </c>
      <c r="O22" s="17">
        <v>1</v>
      </c>
      <c r="P22" s="107">
        <f>N22*O22/Q19</f>
        <v>26818.18181818182</v>
      </c>
      <c r="Q22" s="108">
        <v>3.4000000000000002E-2</v>
      </c>
      <c r="R22" s="17">
        <f>P22/(1-Q22)</f>
        <v>27762.092979484285</v>
      </c>
    </row>
    <row r="23" spans="1:18" s="91" customFormat="1" ht="15.75" customHeight="1">
      <c r="B23" s="99"/>
      <c r="C23" s="96"/>
      <c r="D23" s="101"/>
      <c r="E23" s="100"/>
      <c r="G23" s="105"/>
      <c r="H23" s="103"/>
      <c r="I23" s="90"/>
      <c r="J23" s="48"/>
      <c r="K23" s="76"/>
      <c r="L23" s="76"/>
      <c r="M23" s="76"/>
      <c r="O23" s="94"/>
      <c r="P23" s="92"/>
      <c r="Q23" s="93"/>
    </row>
    <row r="24" spans="1:18" s="91" customFormat="1" ht="15.75" customHeight="1">
      <c r="B24" s="99"/>
      <c r="C24" s="96"/>
      <c r="D24" s="101"/>
      <c r="E24" s="100"/>
      <c r="G24" s="105"/>
      <c r="H24" s="103"/>
      <c r="I24" s="90"/>
      <c r="J24" s="48"/>
      <c r="K24" s="76"/>
      <c r="L24" s="76"/>
      <c r="M24" s="76"/>
      <c r="N24" s="116"/>
      <c r="O24" s="94"/>
      <c r="P24" s="92"/>
      <c r="Q24" s="93"/>
    </row>
    <row r="25" spans="1:18" ht="15.75" customHeight="1" thickBot="1">
      <c r="A25" s="17"/>
      <c r="B25" s="59"/>
      <c r="C25" s="60"/>
      <c r="D25" s="61"/>
      <c r="E25" s="62"/>
      <c r="F25" s="63"/>
      <c r="G25" s="89"/>
      <c r="H25" s="64"/>
      <c r="I25" s="65"/>
      <c r="J25" s="65"/>
      <c r="K25" s="77"/>
      <c r="L25" s="76"/>
      <c r="M25" s="76"/>
    </row>
    <row r="26" spans="1:18" ht="15.75" customHeight="1">
      <c r="A26" s="17"/>
      <c r="B26" s="11"/>
      <c r="C26" s="11"/>
      <c r="D26" s="12"/>
      <c r="E26" s="21"/>
      <c r="F26" s="11"/>
      <c r="G26" s="31" t="s">
        <v>22</v>
      </c>
      <c r="H26" s="49" t="s">
        <v>4</v>
      </c>
      <c r="I26" s="48"/>
      <c r="J26" s="48">
        <f>SUM(J21:J25)</f>
        <v>27762</v>
      </c>
      <c r="K26" s="58"/>
      <c r="L26" s="58"/>
      <c r="M26" s="58"/>
      <c r="N26" s="81">
        <f>100000/N22</f>
        <v>3.3898305084745763E-2</v>
      </c>
    </row>
    <row r="27" spans="1:18" ht="15.75" customHeight="1">
      <c r="A27" s="17"/>
      <c r="B27" s="11"/>
      <c r="C27" s="11"/>
      <c r="D27" s="12"/>
      <c r="E27" s="42"/>
      <c r="F27" s="40"/>
      <c r="G27" s="41" t="s">
        <v>17</v>
      </c>
      <c r="H27" s="50" t="s">
        <v>4</v>
      </c>
      <c r="I27" s="51"/>
      <c r="J27" s="51">
        <v>150</v>
      </c>
      <c r="K27" s="56"/>
      <c r="L27" s="58"/>
      <c r="M27" s="58"/>
    </row>
    <row r="28" spans="1:18" ht="15.75" customHeight="1">
      <c r="A28" s="17"/>
      <c r="B28" s="11"/>
      <c r="C28" s="11"/>
      <c r="D28" s="12"/>
      <c r="E28" s="43"/>
      <c r="F28" s="44"/>
      <c r="G28" s="55" t="s">
        <v>2</v>
      </c>
      <c r="H28" s="52" t="s">
        <v>4</v>
      </c>
      <c r="I28" s="53"/>
      <c r="J28" s="53">
        <v>0</v>
      </c>
      <c r="K28" s="57"/>
      <c r="L28" s="58"/>
      <c r="M28" s="58"/>
    </row>
    <row r="29" spans="1:18" ht="15.75" customHeight="1" thickBot="1">
      <c r="A29" s="17"/>
      <c r="B29" s="60"/>
      <c r="C29" s="60"/>
      <c r="D29" s="59"/>
      <c r="E29" s="68"/>
      <c r="F29" s="69"/>
      <c r="G29" s="70" t="s">
        <v>18</v>
      </c>
      <c r="H29" s="71" t="s">
        <v>4</v>
      </c>
      <c r="I29" s="72"/>
      <c r="J29" s="72"/>
      <c r="K29" s="73"/>
      <c r="L29" s="58"/>
      <c r="M29" s="58"/>
    </row>
    <row r="30" spans="1:18" ht="15.75" customHeight="1">
      <c r="A30" s="17"/>
      <c r="B30" s="11"/>
      <c r="C30" s="11"/>
      <c r="D30" s="12"/>
      <c r="E30" s="21"/>
      <c r="F30" s="11"/>
      <c r="G30" s="29" t="s">
        <v>28</v>
      </c>
      <c r="H30" s="49" t="s">
        <v>4</v>
      </c>
      <c r="I30" s="48"/>
      <c r="J30" s="48">
        <f>IF(J26&lt;150, 150, J26)</f>
        <v>27762</v>
      </c>
      <c r="K30" s="58"/>
      <c r="L30" s="58"/>
      <c r="M30" s="58"/>
      <c r="N30" s="117"/>
    </row>
    <row r="31" spans="1:18" ht="15.75" customHeight="1" thickBot="1">
      <c r="A31" s="17"/>
      <c r="B31" s="60"/>
      <c r="C31" s="60"/>
      <c r="D31" s="59"/>
      <c r="E31" s="62"/>
      <c r="F31" s="60"/>
      <c r="G31" s="66" t="s">
        <v>27</v>
      </c>
      <c r="H31" s="64" t="s">
        <v>4</v>
      </c>
      <c r="I31" s="65"/>
      <c r="J31" s="65"/>
      <c r="K31" s="67"/>
      <c r="L31" s="58"/>
      <c r="M31" s="58"/>
    </row>
    <row r="32" spans="1:18" ht="15.75" customHeight="1">
      <c r="A32" s="17"/>
      <c r="B32" s="11"/>
      <c r="C32" s="11"/>
      <c r="D32" s="12"/>
      <c r="E32" s="17"/>
      <c r="F32" s="11"/>
      <c r="G32" s="54" t="s">
        <v>22</v>
      </c>
      <c r="H32" s="49" t="s">
        <v>4</v>
      </c>
      <c r="I32" s="48"/>
      <c r="J32" s="49">
        <f>SUM(J30:J31)</f>
        <v>27762</v>
      </c>
      <c r="K32" s="58"/>
      <c r="L32" s="58"/>
      <c r="M32" s="58"/>
    </row>
    <row r="33" spans="1:232" ht="15.75" customHeight="1">
      <c r="A33" s="17"/>
      <c r="B33" s="11"/>
      <c r="C33" s="11"/>
      <c r="D33" s="12"/>
      <c r="E33" s="17"/>
      <c r="F33" s="11"/>
      <c r="G33" s="54"/>
      <c r="H33" s="49"/>
      <c r="I33" s="48"/>
      <c r="J33" s="49"/>
      <c r="K33" s="58"/>
      <c r="L33" s="58"/>
      <c r="M33" s="58"/>
    </row>
    <row r="34" spans="1:232" s="17" customFormat="1" ht="15.75" customHeight="1">
      <c r="B34" s="25"/>
      <c r="C34" s="11"/>
      <c r="D34" s="110" t="s">
        <v>50</v>
      </c>
      <c r="E34" s="111" t="s">
        <v>51</v>
      </c>
      <c r="F34" s="124"/>
      <c r="G34" s="13"/>
      <c r="H34" s="14"/>
      <c r="I34" s="11"/>
      <c r="J34" s="15"/>
      <c r="K34" s="16"/>
      <c r="L34" s="16"/>
      <c r="M34" s="16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</row>
    <row r="35" spans="1:232" s="17" customFormat="1" ht="15.75" customHeight="1">
      <c r="B35" s="18"/>
      <c r="D35" s="110"/>
      <c r="E35" s="111" t="s">
        <v>52</v>
      </c>
      <c r="F35" s="124"/>
      <c r="G35" s="13"/>
      <c r="H35" s="14"/>
      <c r="I35" s="11"/>
      <c r="J35" s="15"/>
      <c r="K35" s="16"/>
      <c r="L35" s="16"/>
      <c r="M35" s="16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</row>
    <row r="36" spans="1:232" s="17" customFormat="1" ht="15.75" customHeight="1">
      <c r="B36" s="18"/>
      <c r="D36" s="110"/>
      <c r="E36" s="111" t="s">
        <v>53</v>
      </c>
      <c r="F36" s="119"/>
      <c r="G36" s="13"/>
      <c r="H36" s="14"/>
      <c r="I36" s="11"/>
      <c r="J36" s="15"/>
      <c r="K36" s="16"/>
      <c r="L36" s="16"/>
      <c r="M36" s="16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</row>
    <row r="37" spans="1:232" s="17" customFormat="1" ht="15.75" customHeight="1">
      <c r="B37" s="18"/>
      <c r="D37" s="112" t="s">
        <v>54</v>
      </c>
      <c r="E37" s="114" t="s">
        <v>55</v>
      </c>
      <c r="F37" s="115"/>
      <c r="G37" s="13"/>
      <c r="H37" s="14"/>
      <c r="I37" s="11"/>
      <c r="J37" s="15"/>
      <c r="K37" s="16"/>
      <c r="L37" s="16"/>
      <c r="M37" s="16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</row>
    <row r="38" spans="1:232" s="17" customFormat="1" ht="15.75" customHeight="1">
      <c r="B38" s="18"/>
      <c r="D38" s="125" t="s">
        <v>56</v>
      </c>
      <c r="E38" s="128" t="s">
        <v>83</v>
      </c>
      <c r="F38" s="120"/>
      <c r="G38" s="13"/>
      <c r="H38" s="14"/>
      <c r="I38" s="11"/>
      <c r="J38" s="15"/>
      <c r="K38" s="16"/>
      <c r="L38" s="16"/>
      <c r="M38" s="16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</row>
    <row r="39" spans="1:232" s="17" customFormat="1" ht="15.75" customHeight="1">
      <c r="B39" s="84"/>
      <c r="D39" s="129" t="s">
        <v>57</v>
      </c>
      <c r="E39" s="130" t="s">
        <v>58</v>
      </c>
      <c r="F39" s="120"/>
      <c r="G39" s="13"/>
      <c r="H39" s="14"/>
      <c r="I39" s="11"/>
      <c r="J39" s="15"/>
      <c r="K39" s="16"/>
      <c r="L39" s="16"/>
      <c r="M39" s="16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</row>
    <row r="40" spans="1:232" s="17" customFormat="1" ht="15.75" customHeight="1">
      <c r="B40" s="84"/>
      <c r="D40" s="120"/>
      <c r="E40" s="130" t="s">
        <v>59</v>
      </c>
      <c r="F40" s="131"/>
      <c r="G40" s="13"/>
      <c r="H40" s="14"/>
      <c r="I40" s="11"/>
      <c r="J40" s="15"/>
      <c r="K40" s="16"/>
      <c r="L40" s="16"/>
      <c r="M40" s="16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</row>
    <row r="41" spans="1:232" s="17" customFormat="1" ht="15.75" customHeight="1">
      <c r="B41" s="84"/>
      <c r="D41" s="129" t="s">
        <v>60</v>
      </c>
      <c r="E41" s="115" t="s">
        <v>61</v>
      </c>
      <c r="F41" s="115"/>
      <c r="G41" s="13"/>
      <c r="H41" s="14"/>
      <c r="I41" s="11"/>
      <c r="J41" s="15"/>
      <c r="K41" s="16"/>
      <c r="L41" s="16"/>
      <c r="M41" s="16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</row>
    <row r="42" spans="1:232" s="17" customFormat="1" ht="15.75" customHeight="1">
      <c r="B42" s="11"/>
      <c r="C42" s="11"/>
      <c r="D42" s="129" t="s">
        <v>62</v>
      </c>
      <c r="E42" s="115" t="s">
        <v>63</v>
      </c>
      <c r="F42" s="128"/>
      <c r="G42" s="13"/>
      <c r="H42" s="19"/>
      <c r="I42" s="11"/>
      <c r="J42" s="15"/>
      <c r="K42" s="16"/>
      <c r="L42" s="16"/>
      <c r="M42" s="16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</row>
    <row r="43" spans="1:232" s="17" customFormat="1" ht="15.75" customHeight="1">
      <c r="C43" s="11"/>
      <c r="D43" s="129" t="s">
        <v>64</v>
      </c>
      <c r="E43" s="115" t="s">
        <v>65</v>
      </c>
      <c r="F43" s="128"/>
      <c r="G43" s="13"/>
      <c r="H43" s="14"/>
      <c r="I43" s="11"/>
      <c r="J43" s="75"/>
      <c r="K43" s="16"/>
      <c r="L43" s="16"/>
      <c r="M43" s="16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</row>
    <row r="44" spans="1:232" s="17" customFormat="1" ht="15.75" customHeight="1">
      <c r="B44" s="11"/>
      <c r="C44" s="11"/>
      <c r="D44" s="129" t="s">
        <v>66</v>
      </c>
      <c r="E44" s="149" t="s">
        <v>84</v>
      </c>
      <c r="F44" s="120"/>
      <c r="G44" s="13"/>
      <c r="H44" s="14"/>
      <c r="I44" s="11"/>
      <c r="J44" s="15"/>
      <c r="K44" s="16"/>
      <c r="L44" s="16"/>
      <c r="M44" s="16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</row>
    <row r="45" spans="1:232" s="17" customFormat="1" ht="15.75" customHeight="1">
      <c r="B45" s="11"/>
      <c r="C45" s="11"/>
      <c r="D45" s="129"/>
      <c r="E45" s="149" t="s">
        <v>85</v>
      </c>
      <c r="F45" s="120"/>
      <c r="G45" s="13"/>
      <c r="H45" s="14"/>
      <c r="I45" s="11"/>
      <c r="J45" s="15"/>
      <c r="K45" s="16"/>
      <c r="L45" s="16"/>
      <c r="M45" s="16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</row>
    <row r="46" spans="1:232" s="17" customFormat="1" ht="15.75" customHeight="1">
      <c r="D46" s="129" t="s">
        <v>67</v>
      </c>
      <c r="E46" s="115" t="s">
        <v>68</v>
      </c>
      <c r="F46" s="120"/>
      <c r="K46" s="21"/>
      <c r="L46" s="21"/>
      <c r="M46" s="21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</row>
    <row r="47" spans="1:232" s="17" customFormat="1" ht="15.75" customHeight="1">
      <c r="D47" s="128"/>
      <c r="E47" s="128" t="s">
        <v>69</v>
      </c>
      <c r="F47" s="120"/>
      <c r="K47" s="21"/>
      <c r="L47" s="21"/>
      <c r="M47" s="21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</row>
    <row r="48" spans="1:232" s="17" customFormat="1" ht="15.75" customHeight="1">
      <c r="D48" s="125" t="s">
        <v>86</v>
      </c>
      <c r="E48" s="128" t="s">
        <v>87</v>
      </c>
      <c r="K48" s="21"/>
      <c r="L48" s="21"/>
      <c r="M48" s="21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</row>
    <row r="49" spans="2:232" s="17" customFormat="1" ht="15.75" customHeight="1">
      <c r="D49" s="125"/>
      <c r="E49" s="143" t="s">
        <v>88</v>
      </c>
      <c r="K49" s="21"/>
      <c r="L49" s="21"/>
      <c r="M49" s="21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</row>
    <row r="50" spans="2:232" s="17" customFormat="1" ht="15.75" customHeight="1">
      <c r="D50" s="125"/>
      <c r="E50" s="143" t="s">
        <v>89</v>
      </c>
      <c r="K50" s="21"/>
      <c r="L50" s="21"/>
      <c r="M50" s="21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</row>
    <row r="51" spans="2:232" s="17" customFormat="1" ht="15.75" customHeight="1">
      <c r="D51" s="125"/>
      <c r="E51" s="143" t="s">
        <v>90</v>
      </c>
      <c r="K51" s="21"/>
      <c r="L51" s="21"/>
      <c r="M51" s="21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</row>
    <row r="52" spans="2:232" s="17" customFormat="1" ht="15.75" customHeight="1">
      <c r="D52" s="125"/>
      <c r="E52" s="143" t="s">
        <v>91</v>
      </c>
      <c r="K52" s="21"/>
      <c r="L52" s="21"/>
      <c r="M52" s="21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</row>
    <row r="53" spans="2:232" s="17" customFormat="1" ht="15.75" customHeight="1">
      <c r="D53" s="129" t="s">
        <v>70</v>
      </c>
      <c r="E53" s="132" t="s">
        <v>71</v>
      </c>
      <c r="F53" s="120"/>
      <c r="K53" s="21"/>
      <c r="L53" s="21"/>
      <c r="M53" s="21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</row>
    <row r="54" spans="2:232" s="17" customFormat="1" ht="15.75" customHeight="1">
      <c r="D54" s="24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</row>
    <row r="55" spans="2:232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16"/>
      <c r="M55" s="16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</row>
    <row r="56" spans="2:232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16"/>
      <c r="M56" s="16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</row>
    <row r="57" spans="2:232" s="17" customFormat="1" ht="15.75" customHeight="1">
      <c r="B57" s="11" t="s">
        <v>29</v>
      </c>
      <c r="C57" s="11"/>
      <c r="D57" s="12"/>
      <c r="E57" s="11"/>
      <c r="F57" s="11"/>
      <c r="G57" s="13"/>
      <c r="H57" s="14"/>
      <c r="I57" s="11"/>
      <c r="J57" s="15"/>
      <c r="K57" s="16"/>
      <c r="L57" s="16"/>
      <c r="M57" s="16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</row>
    <row r="58" spans="2:232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16"/>
      <c r="M58" s="16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</row>
    <row r="59" spans="2:232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16"/>
      <c r="M59" s="16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</row>
    <row r="60" spans="2:232" s="17" customFormat="1" ht="15.75" customHeight="1">
      <c r="B60" s="8"/>
      <c r="C60" s="8"/>
      <c r="D60" s="11"/>
      <c r="E60" s="11"/>
      <c r="F60" s="11"/>
      <c r="G60" s="22"/>
      <c r="H60" s="11"/>
      <c r="I60" s="11"/>
      <c r="J60" s="22"/>
      <c r="K60" s="23"/>
      <c r="L60" s="23"/>
      <c r="M60" s="23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</row>
    <row r="61" spans="2:232" s="17" customFormat="1" ht="15.75" customHeight="1">
      <c r="B61" s="11" t="s">
        <v>38</v>
      </c>
      <c r="C61" s="11"/>
      <c r="D61" s="11"/>
      <c r="E61" s="11"/>
      <c r="F61" s="11"/>
      <c r="G61" s="22"/>
      <c r="H61" s="11"/>
      <c r="I61" s="11"/>
      <c r="J61" s="22"/>
      <c r="K61" s="22"/>
      <c r="L61" s="22"/>
      <c r="M61" s="22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</row>
    <row r="62" spans="2:232" s="17" customFormat="1" ht="15.75" customHeight="1">
      <c r="B62" s="11" t="s">
        <v>37</v>
      </c>
      <c r="C62" s="8"/>
      <c r="D62" s="11"/>
      <c r="E62" s="11"/>
      <c r="F62" s="11"/>
      <c r="G62" s="22"/>
      <c r="H62" s="11"/>
      <c r="I62" s="11"/>
      <c r="J62" s="22"/>
      <c r="K62" s="22"/>
      <c r="L62" s="22"/>
      <c r="M62" s="22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</row>
    <row r="63" spans="2:232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  <c r="L63" s="7"/>
      <c r="M63" s="7"/>
    </row>
    <row r="64" spans="2:232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acubillo@trsa.es"/>
  </hyperlinks>
  <printOptions horizontalCentered="1"/>
  <pageMargins left="0.33" right="0.27" top="0.32" bottom="0.33" header="0.24" footer="0.196850393700787"/>
  <pageSetup paperSize="9" scale="81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workbookViewId="0">
      <selection activeCell="G18" sqref="G18"/>
    </sheetView>
  </sheetViews>
  <sheetFormatPr baseColWidth="10" defaultRowHeight="13.5"/>
  <cols>
    <col min="6" max="6" width="19.5" customWidth="1"/>
    <col min="7" max="7" width="18.5" customWidth="1"/>
    <col min="11" max="11" width="13.375" customWidth="1"/>
  </cols>
  <sheetData>
    <row r="1" spans="2:14"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14" ht="22.5">
      <c r="B2" s="153" t="s">
        <v>92</v>
      </c>
      <c r="C2" s="160"/>
      <c r="D2" s="161"/>
      <c r="E2" s="161"/>
      <c r="F2" s="154"/>
      <c r="G2" s="162"/>
      <c r="H2" s="158"/>
      <c r="I2" s="163"/>
      <c r="J2" s="164"/>
      <c r="K2" s="81"/>
    </row>
    <row r="3" spans="2:14" ht="20.25">
      <c r="B3" s="159"/>
      <c r="C3" s="160"/>
      <c r="D3" s="161"/>
      <c r="E3" s="161"/>
      <c r="F3" s="154"/>
      <c r="G3" s="162"/>
      <c r="H3" s="158"/>
      <c r="I3" s="163"/>
      <c r="J3" s="164"/>
      <c r="K3" s="81"/>
    </row>
    <row r="4" spans="2:14" ht="15.75">
      <c r="B4" s="165"/>
      <c r="C4" s="161"/>
      <c r="D4" s="161"/>
      <c r="E4" s="161"/>
      <c r="F4" s="165"/>
      <c r="G4" s="166"/>
      <c r="H4" s="158"/>
      <c r="I4" s="163"/>
      <c r="J4" s="164"/>
      <c r="K4" s="106"/>
    </row>
    <row r="5" spans="2:14" ht="15.75">
      <c r="B5" s="167"/>
      <c r="C5" s="167"/>
      <c r="D5" s="167"/>
      <c r="E5" s="168" t="s">
        <v>93</v>
      </c>
      <c r="F5" s="169">
        <v>21801097</v>
      </c>
      <c r="H5" s="167"/>
      <c r="I5" s="170"/>
      <c r="J5" s="171"/>
      <c r="K5" s="118"/>
    </row>
    <row r="6" spans="2:14" ht="15.75">
      <c r="B6" s="173"/>
      <c r="C6" s="174"/>
      <c r="D6" s="174"/>
      <c r="E6" s="165" t="s">
        <v>94</v>
      </c>
      <c r="F6" s="166" t="s">
        <v>79</v>
      </c>
      <c r="H6" s="172"/>
      <c r="I6" s="170"/>
      <c r="J6" s="176"/>
      <c r="K6" s="176"/>
      <c r="L6" s="172"/>
    </row>
    <row r="7" spans="2:14" ht="15.75">
      <c r="B7" s="173"/>
      <c r="C7" s="174"/>
      <c r="D7" s="174"/>
      <c r="E7" s="175"/>
      <c r="F7" s="165"/>
      <c r="G7" s="166"/>
      <c r="H7" s="172"/>
      <c r="I7" s="170"/>
      <c r="J7" s="176"/>
      <c r="K7" s="176"/>
      <c r="L7" s="172"/>
    </row>
    <row r="8" spans="2:14" ht="16.5" thickBot="1">
      <c r="B8" s="177"/>
      <c r="C8" s="177"/>
      <c r="D8" s="177"/>
      <c r="E8" s="177"/>
      <c r="F8" s="177"/>
      <c r="G8" s="178">
        <v>41326</v>
      </c>
      <c r="H8" s="177"/>
      <c r="I8" s="179"/>
      <c r="J8" s="180"/>
      <c r="K8" s="180"/>
      <c r="L8" s="177"/>
    </row>
    <row r="9" spans="2:14" ht="17.25" thickTop="1" thickBot="1">
      <c r="B9" s="182" t="s">
        <v>6</v>
      </c>
      <c r="C9" s="183" t="s">
        <v>8</v>
      </c>
      <c r="D9" s="183"/>
      <c r="E9" s="184"/>
      <c r="F9" s="185"/>
      <c r="G9" s="186" t="s">
        <v>109</v>
      </c>
      <c r="H9" s="181"/>
      <c r="I9" s="187"/>
      <c r="J9" s="188"/>
      <c r="K9" s="188"/>
      <c r="L9" s="181"/>
    </row>
    <row r="10" spans="2:14" ht="16.5" thickTop="1">
      <c r="B10" s="167"/>
      <c r="C10" s="167"/>
      <c r="D10" s="167"/>
      <c r="E10" s="167"/>
      <c r="F10" s="167"/>
      <c r="G10" s="189"/>
      <c r="H10" s="167"/>
      <c r="I10" s="170"/>
      <c r="J10" s="171"/>
      <c r="K10" s="81"/>
      <c r="L10" s="81" t="s">
        <v>81</v>
      </c>
      <c r="M10" s="81">
        <v>110</v>
      </c>
      <c r="N10" s="81"/>
    </row>
    <row r="11" spans="2:14" ht="15.75">
      <c r="B11" s="167"/>
      <c r="C11" s="167"/>
      <c r="D11" s="167"/>
      <c r="E11" s="167"/>
      <c r="F11" s="167"/>
      <c r="G11" s="189"/>
      <c r="H11" s="167"/>
      <c r="I11" s="170"/>
      <c r="J11" s="171"/>
      <c r="K11" s="81"/>
      <c r="L11" s="81"/>
      <c r="M11" s="81"/>
      <c r="N11" s="81"/>
    </row>
    <row r="12" spans="2:14" ht="15.75">
      <c r="B12" s="167"/>
      <c r="C12" s="167"/>
      <c r="D12" s="167"/>
      <c r="E12" s="167"/>
      <c r="F12" s="167"/>
      <c r="G12" s="190"/>
      <c r="H12" s="167"/>
      <c r="I12" s="156"/>
      <c r="J12" s="191"/>
      <c r="K12" s="94" t="s">
        <v>41</v>
      </c>
      <c r="L12" s="92" t="s">
        <v>42</v>
      </c>
      <c r="M12" s="93" t="s">
        <v>43</v>
      </c>
      <c r="N12" s="91" t="s">
        <v>44</v>
      </c>
    </row>
    <row r="13" spans="2:14" ht="15.75">
      <c r="B13" s="192" t="s">
        <v>95</v>
      </c>
      <c r="C13" s="193" t="s">
        <v>80</v>
      </c>
      <c r="D13" s="167"/>
      <c r="E13" s="167"/>
      <c r="F13" s="167"/>
      <c r="G13" s="140">
        <v>43754</v>
      </c>
      <c r="H13" s="167"/>
      <c r="I13" s="195"/>
      <c r="J13" s="194">
        <v>4649300</v>
      </c>
      <c r="K13" s="17">
        <v>1</v>
      </c>
      <c r="L13" s="107">
        <f>J13*K13/M10</f>
        <v>42266.36363636364</v>
      </c>
      <c r="M13" s="108">
        <v>3.4000000000000002E-2</v>
      </c>
      <c r="N13" s="17">
        <f>L13/(1-M13)</f>
        <v>43753.999623564843</v>
      </c>
    </row>
    <row r="14" spans="2:14" ht="15.75">
      <c r="B14" s="192" t="s">
        <v>96</v>
      </c>
      <c r="C14" s="193" t="s">
        <v>97</v>
      </c>
      <c r="D14" s="167"/>
      <c r="E14" s="167"/>
      <c r="F14" s="167"/>
      <c r="G14" s="135">
        <v>941</v>
      </c>
      <c r="H14" s="167"/>
      <c r="I14" s="200"/>
      <c r="J14" s="199">
        <v>100000</v>
      </c>
      <c r="K14" s="17">
        <v>1</v>
      </c>
      <c r="L14" s="107">
        <f>J14*K14/M10</f>
        <v>909.09090909090912</v>
      </c>
      <c r="M14" s="108">
        <v>3.4000000000000002E-2</v>
      </c>
      <c r="N14" s="17">
        <f>L14/(1-M14)</f>
        <v>941.0878976096368</v>
      </c>
    </row>
    <row r="15" spans="2:14" ht="15.75">
      <c r="B15" s="192" t="s">
        <v>98</v>
      </c>
      <c r="C15" s="193" t="s">
        <v>99</v>
      </c>
      <c r="D15" s="167"/>
      <c r="E15" s="167"/>
      <c r="F15" s="167"/>
      <c r="G15" s="135">
        <v>1412</v>
      </c>
      <c r="H15" s="167"/>
      <c r="I15" s="200"/>
      <c r="J15" s="199">
        <v>150000</v>
      </c>
      <c r="K15" s="17">
        <v>1</v>
      </c>
      <c r="L15" s="107">
        <f>J15*K15/M10</f>
        <v>1363.6363636363637</v>
      </c>
      <c r="M15" s="108">
        <v>3.4000000000000002E-2</v>
      </c>
      <c r="N15" s="17">
        <f>L15/(1-M15)</f>
        <v>1411.6318464144554</v>
      </c>
    </row>
    <row r="16" spans="2:14" ht="15.75">
      <c r="B16" s="192"/>
      <c r="C16" s="193"/>
      <c r="D16" s="167"/>
      <c r="E16" s="167"/>
      <c r="F16" s="167"/>
      <c r="G16" s="213"/>
      <c r="H16" s="167"/>
      <c r="I16" s="211"/>
      <c r="J16" s="213"/>
      <c r="K16" s="198"/>
      <c r="L16" s="152"/>
    </row>
    <row r="17" spans="2:14" ht="15.75">
      <c r="B17" s="158"/>
      <c r="C17" s="158"/>
      <c r="D17" s="158"/>
      <c r="E17" s="158"/>
      <c r="F17" s="214" t="s">
        <v>100</v>
      </c>
      <c r="G17" s="139">
        <v>-18345</v>
      </c>
      <c r="H17" s="167"/>
      <c r="I17" s="156"/>
      <c r="J17" s="215">
        <v>-1949300</v>
      </c>
      <c r="K17" s="17">
        <v>1</v>
      </c>
      <c r="L17" s="107">
        <f>J17*K17/M10</f>
        <v>-17720.909090909092</v>
      </c>
      <c r="M17" s="108">
        <v>3.4000000000000002E-2</v>
      </c>
      <c r="N17" s="17">
        <f>L17/(1-M17)</f>
        <v>-18344.626388104651</v>
      </c>
    </row>
    <row r="18" spans="2:14" ht="16.5" thickBot="1">
      <c r="B18" s="158"/>
      <c r="C18" s="158"/>
      <c r="D18" s="158"/>
      <c r="E18" s="158"/>
      <c r="F18" s="214"/>
      <c r="G18" s="215"/>
      <c r="H18" s="167"/>
      <c r="I18" s="156"/>
      <c r="J18" s="215"/>
      <c r="K18" s="202"/>
      <c r="L18" s="152"/>
    </row>
    <row r="19" spans="2:14" ht="16.5" thickBot="1">
      <c r="B19" s="203" t="s">
        <v>101</v>
      </c>
      <c r="C19" s="204"/>
      <c r="D19" s="204"/>
      <c r="E19" s="204"/>
      <c r="F19" s="204"/>
      <c r="G19" s="136">
        <f>SUM(G13:G18)</f>
        <v>27762</v>
      </c>
      <c r="H19" s="167"/>
      <c r="I19" s="196"/>
      <c r="J19" s="205">
        <v>2950000</v>
      </c>
      <c r="K19" s="17">
        <v>1</v>
      </c>
      <c r="L19" s="107">
        <f>J19*K19/$M$10</f>
        <v>26818.18181818182</v>
      </c>
      <c r="M19" s="108">
        <v>3.4000000000000002E-2</v>
      </c>
      <c r="N19" s="17">
        <f>L19/(1-M19)</f>
        <v>27762.092979484285</v>
      </c>
    </row>
    <row r="20" spans="2:14" ht="15.75">
      <c r="B20" s="158"/>
      <c r="C20" s="158"/>
      <c r="D20" s="158"/>
      <c r="E20" s="158"/>
      <c r="F20" s="158"/>
      <c r="G20" s="201"/>
      <c r="H20" s="167"/>
      <c r="I20" s="197"/>
      <c r="J20" s="201"/>
      <c r="K20" s="206"/>
      <c r="L20" s="151"/>
    </row>
    <row r="21" spans="2:14" ht="15.75">
      <c r="B21" s="167"/>
      <c r="C21" s="207"/>
      <c r="D21" s="207"/>
      <c r="E21" s="207"/>
      <c r="F21" s="167"/>
      <c r="G21" s="190"/>
      <c r="H21" s="167"/>
      <c r="I21" s="208"/>
      <c r="J21" s="190"/>
      <c r="K21" s="157"/>
      <c r="L21" s="151"/>
    </row>
    <row r="22" spans="2:14" ht="15.75">
      <c r="B22" s="217" t="s">
        <v>102</v>
      </c>
      <c r="C22" s="207"/>
      <c r="D22" s="207"/>
      <c r="E22" s="207"/>
      <c r="F22" s="167"/>
      <c r="G22" s="190"/>
      <c r="H22" s="167"/>
      <c r="I22" s="170"/>
      <c r="J22" s="190"/>
      <c r="K22" s="171"/>
      <c r="L22" s="167"/>
    </row>
    <row r="23" spans="2:14" ht="15.75">
      <c r="B23" s="217"/>
      <c r="C23" s="207"/>
      <c r="D23" s="207"/>
      <c r="E23" s="207"/>
      <c r="F23" s="167"/>
      <c r="G23" s="190"/>
      <c r="H23" s="167"/>
      <c r="I23" s="170"/>
      <c r="J23" s="190"/>
      <c r="K23" s="171"/>
      <c r="L23" s="167"/>
    </row>
    <row r="24" spans="2:14" ht="15.75">
      <c r="B24" s="209">
        <v>1</v>
      </c>
      <c r="C24" s="216" t="s">
        <v>103</v>
      </c>
      <c r="D24" s="207"/>
      <c r="E24" s="207"/>
      <c r="F24" s="155"/>
      <c r="G24" s="138">
        <v>502</v>
      </c>
      <c r="H24" s="167"/>
      <c r="I24" s="212"/>
      <c r="J24" s="190">
        <v>53300</v>
      </c>
      <c r="K24" s="17">
        <v>1</v>
      </c>
      <c r="L24" s="107">
        <f>J24*K24/$M$10</f>
        <v>484.54545454545456</v>
      </c>
      <c r="M24" s="108">
        <v>3.4000000000000002E-2</v>
      </c>
      <c r="N24" s="17">
        <f>L24/(1-M24)</f>
        <v>501.59984942593644</v>
      </c>
    </row>
    <row r="25" spans="2:14" ht="15.75">
      <c r="B25" s="167"/>
      <c r="C25" s="216" t="s">
        <v>104</v>
      </c>
      <c r="D25" s="207"/>
      <c r="E25" s="207"/>
      <c r="F25" s="167"/>
      <c r="G25" s="138"/>
      <c r="H25" s="150"/>
      <c r="I25" s="150"/>
      <c r="J25" s="190"/>
      <c r="K25" s="150"/>
      <c r="L25" s="150"/>
    </row>
    <row r="26" spans="2:14" ht="15.75">
      <c r="B26" s="167"/>
      <c r="C26" s="210"/>
      <c r="D26" s="207"/>
      <c r="E26" s="207"/>
      <c r="F26" s="167"/>
      <c r="G26" s="138"/>
      <c r="H26" s="150"/>
      <c r="I26" s="150"/>
      <c r="J26" s="190"/>
      <c r="K26" s="150"/>
      <c r="L26" s="150"/>
    </row>
    <row r="27" spans="2:14" ht="15.75">
      <c r="B27" s="209">
        <v>2</v>
      </c>
      <c r="C27" s="216" t="s">
        <v>105</v>
      </c>
      <c r="D27" s="207"/>
      <c r="E27" s="207"/>
      <c r="F27" s="167"/>
      <c r="G27" s="138">
        <v>209</v>
      </c>
      <c r="H27" s="150"/>
      <c r="I27" s="150"/>
      <c r="J27" s="190">
        <v>22200</v>
      </c>
      <c r="K27" s="17">
        <v>1</v>
      </c>
      <c r="L27" s="107">
        <f>J27*K27/$M$10</f>
        <v>201.81818181818181</v>
      </c>
      <c r="M27" s="108">
        <v>3.4000000000000002E-2</v>
      </c>
      <c r="N27" s="17">
        <f>L27/(1-M27)</f>
        <v>208.92151326933936</v>
      </c>
    </row>
    <row r="28" spans="2:14" ht="15.75">
      <c r="B28" s="209"/>
      <c r="C28" s="216" t="s">
        <v>106</v>
      </c>
      <c r="D28" s="207"/>
      <c r="E28" s="207"/>
      <c r="F28" s="167"/>
      <c r="G28" s="190"/>
      <c r="H28" s="150"/>
      <c r="I28" s="150"/>
      <c r="J28" s="190"/>
      <c r="K28" s="150"/>
      <c r="L28" s="150"/>
    </row>
    <row r="29" spans="2:14" ht="15.75">
      <c r="B29" s="209"/>
      <c r="C29" s="167"/>
      <c r="D29" s="207"/>
      <c r="E29" s="207"/>
      <c r="F29" s="167"/>
      <c r="G29" s="190"/>
      <c r="H29" s="150"/>
      <c r="I29" s="150"/>
      <c r="J29" s="150"/>
      <c r="K29" s="150"/>
      <c r="L29" s="150"/>
    </row>
    <row r="30" spans="2:14" ht="15.75">
      <c r="B30" s="209"/>
      <c r="C30" s="167"/>
      <c r="D30" s="207"/>
      <c r="E30" s="207"/>
      <c r="F30" s="167"/>
      <c r="G30" s="190"/>
      <c r="H30" s="150"/>
      <c r="I30" s="150"/>
      <c r="J30" s="150"/>
      <c r="K30" s="150"/>
      <c r="L30" s="150"/>
    </row>
    <row r="31" spans="2:14" ht="15.75">
      <c r="B31" s="172" t="s">
        <v>107</v>
      </c>
      <c r="C31" s="167"/>
      <c r="D31" s="167"/>
      <c r="E31" s="167"/>
      <c r="F31" s="167"/>
      <c r="G31" s="190"/>
      <c r="H31" s="150"/>
      <c r="I31" s="150"/>
      <c r="J31" s="150"/>
      <c r="K31" s="150"/>
      <c r="L31" s="150"/>
    </row>
    <row r="32" spans="2:14" ht="15.75">
      <c r="B32" s="209">
        <v>1</v>
      </c>
      <c r="C32" s="193" t="s">
        <v>108</v>
      </c>
      <c r="D32" s="167"/>
      <c r="E32" s="167"/>
      <c r="F32" s="167"/>
      <c r="G32" s="190"/>
      <c r="H32" s="150"/>
      <c r="I32" s="150"/>
      <c r="J32" s="150"/>
      <c r="K32" s="150"/>
      <c r="L32" s="150"/>
    </row>
    <row r="33" spans="2:7" ht="15.75">
      <c r="B33" s="192"/>
      <c r="C33" s="167"/>
      <c r="D33" s="167"/>
      <c r="E33" s="167"/>
      <c r="F33" s="167"/>
      <c r="G33" s="19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opLeftCell="A91" zoomScale="85" zoomScaleNormal="85" workbookViewId="0">
      <selection activeCell="J89" sqref="J89"/>
    </sheetView>
  </sheetViews>
  <sheetFormatPr baseColWidth="10" defaultRowHeight="13.5"/>
  <cols>
    <col min="10" max="10" width="13" bestFit="1" customWidth="1"/>
    <col min="11" max="12" width="13" customWidth="1"/>
  </cols>
  <sheetData>
    <row r="1" spans="1:19" ht="18.75">
      <c r="A1" s="254" t="s">
        <v>92</v>
      </c>
      <c r="B1" s="221"/>
      <c r="C1" s="221"/>
      <c r="D1" s="221"/>
      <c r="E1" s="221"/>
      <c r="F1" s="221"/>
      <c r="G1" s="221"/>
      <c r="H1" s="224"/>
      <c r="I1" s="226"/>
      <c r="J1" s="225"/>
      <c r="K1" s="225"/>
      <c r="L1" s="225"/>
      <c r="M1" s="221"/>
    </row>
    <row r="2" spans="1:19" ht="15.75">
      <c r="A2" s="231" t="s">
        <v>110</v>
      </c>
      <c r="B2" s="227"/>
      <c r="C2" s="227"/>
      <c r="D2" s="227"/>
      <c r="E2" s="227"/>
      <c r="F2" s="227"/>
      <c r="G2" s="227"/>
      <c r="H2" s="228"/>
      <c r="I2" s="229"/>
      <c r="J2" s="230"/>
      <c r="K2" s="230"/>
      <c r="L2" s="230"/>
      <c r="M2" s="221"/>
    </row>
    <row r="3" spans="1:19" ht="15.75">
      <c r="A3" s="231"/>
      <c r="B3" s="227"/>
      <c r="C3" s="227"/>
      <c r="D3" s="227"/>
      <c r="E3" s="227"/>
      <c r="F3" s="227"/>
      <c r="G3" s="227"/>
      <c r="H3" s="228"/>
      <c r="I3" s="229"/>
      <c r="J3" s="255" t="s">
        <v>79</v>
      </c>
      <c r="K3" s="255"/>
      <c r="L3" s="255"/>
      <c r="M3" s="221"/>
    </row>
    <row r="4" spans="1:19" ht="15.75">
      <c r="A4" s="229"/>
      <c r="B4" s="232"/>
      <c r="C4" s="233"/>
      <c r="D4" s="233"/>
      <c r="E4" s="233"/>
      <c r="F4" s="233"/>
      <c r="G4" s="234"/>
      <c r="H4" s="228"/>
      <c r="I4" s="233"/>
      <c r="J4" s="256">
        <v>41326</v>
      </c>
      <c r="K4" s="256"/>
      <c r="L4" s="256"/>
      <c r="M4" s="220"/>
    </row>
    <row r="5" spans="1:19" ht="14.25">
      <c r="A5" s="258" t="s">
        <v>111</v>
      </c>
      <c r="B5" s="305" t="s">
        <v>72</v>
      </c>
      <c r="C5" s="305"/>
      <c r="D5" s="305"/>
      <c r="E5" s="305"/>
      <c r="F5" s="306"/>
      <c r="G5" s="222" t="s">
        <v>73</v>
      </c>
      <c r="H5" s="222" t="s">
        <v>74</v>
      </c>
      <c r="I5" s="235" t="s">
        <v>75</v>
      </c>
      <c r="J5" s="235"/>
      <c r="K5" s="144"/>
      <c r="L5" s="144"/>
      <c r="M5" s="223"/>
    </row>
    <row r="6" spans="1:19" ht="14.25">
      <c r="A6" s="226"/>
      <c r="B6" s="236"/>
      <c r="C6" s="220"/>
      <c r="D6" s="220"/>
      <c r="E6" s="220"/>
      <c r="F6" s="220"/>
      <c r="G6" s="220"/>
      <c r="H6" s="226"/>
      <c r="I6" s="220"/>
      <c r="J6" s="220"/>
      <c r="K6" s="220"/>
      <c r="L6" s="220"/>
      <c r="M6" s="220"/>
    </row>
    <row r="7" spans="1:19" ht="15.75">
      <c r="A7" s="237" t="s">
        <v>112</v>
      </c>
      <c r="B7" s="236"/>
      <c r="C7" s="220"/>
      <c r="D7" s="220"/>
      <c r="E7" s="220"/>
      <c r="F7" s="220"/>
      <c r="G7" s="220"/>
      <c r="H7" s="226"/>
      <c r="I7" s="220"/>
      <c r="J7" s="220"/>
      <c r="K7" s="220"/>
      <c r="L7" s="220"/>
      <c r="M7" s="220"/>
    </row>
    <row r="8" spans="1:19" ht="15.75">
      <c r="A8" s="257" t="s">
        <v>113</v>
      </c>
      <c r="B8" s="236"/>
      <c r="C8" s="220"/>
      <c r="D8" s="220"/>
      <c r="E8" s="220"/>
      <c r="F8" s="220"/>
      <c r="G8" s="220"/>
      <c r="H8" s="226"/>
      <c r="I8" s="220"/>
      <c r="J8" s="220"/>
      <c r="K8" s="220"/>
      <c r="L8" s="220"/>
      <c r="M8" s="220"/>
    </row>
    <row r="9" spans="1:19" ht="15.75">
      <c r="A9" s="257" t="s">
        <v>114</v>
      </c>
      <c r="B9" s="236"/>
      <c r="C9" s="220"/>
      <c r="D9" s="220"/>
      <c r="E9" s="220"/>
      <c r="F9" s="220"/>
      <c r="G9" s="220"/>
      <c r="H9" s="226"/>
      <c r="I9" s="220"/>
      <c r="J9" s="220"/>
      <c r="K9" s="220"/>
      <c r="L9" s="220"/>
      <c r="M9" s="220"/>
    </row>
    <row r="10" spans="1:19" ht="15.75">
      <c r="A10" s="257"/>
      <c r="B10" s="236"/>
      <c r="C10" s="220"/>
      <c r="D10" s="220"/>
      <c r="E10" s="220"/>
      <c r="F10" s="220"/>
      <c r="G10" s="220"/>
      <c r="H10" s="226"/>
      <c r="I10" s="220"/>
      <c r="J10" s="220"/>
      <c r="K10" s="220"/>
      <c r="L10" s="220"/>
      <c r="M10" s="220"/>
      <c r="N10" s="81" t="s">
        <v>81</v>
      </c>
      <c r="O10">
        <v>110</v>
      </c>
    </row>
    <row r="11" spans="1:19" ht="15.75">
      <c r="A11" s="238"/>
      <c r="B11" s="259" t="s">
        <v>115</v>
      </c>
      <c r="C11" s="220"/>
      <c r="D11" s="220"/>
      <c r="E11" s="220"/>
      <c r="F11" s="220"/>
      <c r="G11" s="220"/>
      <c r="H11" s="226"/>
      <c r="I11" s="220"/>
      <c r="J11" s="220"/>
      <c r="K11" s="220"/>
      <c r="L11" s="220"/>
      <c r="M11" s="220"/>
    </row>
    <row r="12" spans="1:19" ht="15.75">
      <c r="A12" s="238"/>
      <c r="B12" s="236"/>
      <c r="C12" s="220"/>
      <c r="D12" s="220"/>
      <c r="E12" s="220"/>
      <c r="F12" s="220"/>
      <c r="G12" s="220"/>
      <c r="H12" s="226"/>
      <c r="I12" s="220"/>
      <c r="J12" s="220"/>
      <c r="K12" s="220"/>
      <c r="L12" s="220"/>
      <c r="M12" s="220"/>
    </row>
    <row r="13" spans="1:19" ht="14.25">
      <c r="A13" s="251">
        <v>1</v>
      </c>
      <c r="B13" s="240" t="s">
        <v>116</v>
      </c>
      <c r="C13" s="241"/>
      <c r="D13" s="242"/>
      <c r="E13" s="242"/>
      <c r="F13" s="242"/>
      <c r="G13" s="243"/>
      <c r="H13" s="243"/>
      <c r="I13" s="244"/>
      <c r="J13" s="245"/>
      <c r="K13" s="245"/>
      <c r="L13" s="245"/>
      <c r="M13" s="245"/>
    </row>
    <row r="14" spans="1:19" ht="14.25">
      <c r="A14" s="246"/>
      <c r="B14" s="240" t="s">
        <v>117</v>
      </c>
      <c r="C14" s="241"/>
      <c r="D14" s="242"/>
      <c r="E14" s="242"/>
      <c r="F14" s="242"/>
      <c r="G14" s="243">
        <v>1</v>
      </c>
      <c r="H14" s="243" t="s">
        <v>118</v>
      </c>
      <c r="I14" s="148">
        <v>475.45454545454544</v>
      </c>
      <c r="J14" s="146">
        <v>492.18897044984004</v>
      </c>
      <c r="K14" s="146"/>
      <c r="L14" s="146"/>
      <c r="M14" s="245"/>
      <c r="N14" s="247">
        <v>52300</v>
      </c>
      <c r="O14" s="17">
        <v>1</v>
      </c>
      <c r="P14" s="107">
        <f>N14*O14/$O$10</f>
        <v>475.45454545454544</v>
      </c>
      <c r="Q14" s="108">
        <v>3.4000000000000002E-2</v>
      </c>
      <c r="R14" s="17">
        <f>P14/(1-Q14)</f>
        <v>492.18897044984004</v>
      </c>
      <c r="S14">
        <f>1*R14</f>
        <v>492.18897044984004</v>
      </c>
    </row>
    <row r="15" spans="1:19" ht="14.25">
      <c r="A15" s="239"/>
      <c r="B15" s="240"/>
      <c r="C15" s="241"/>
      <c r="D15" s="242"/>
      <c r="E15" s="242"/>
      <c r="F15" s="242"/>
      <c r="G15" s="243"/>
      <c r="H15" s="243"/>
      <c r="I15" s="148"/>
      <c r="J15" s="245"/>
      <c r="K15" s="245"/>
      <c r="L15" s="245"/>
      <c r="M15" s="245"/>
      <c r="N15" s="244"/>
      <c r="Q15" s="108">
        <v>3.4000000000000002E-2</v>
      </c>
    </row>
    <row r="16" spans="1:19" ht="14.25">
      <c r="A16" s="251">
        <v>2</v>
      </c>
      <c r="B16" s="240" t="s">
        <v>119</v>
      </c>
      <c r="C16" s="241"/>
      <c r="D16" s="242"/>
      <c r="E16" s="242"/>
      <c r="F16" s="242"/>
      <c r="G16" s="243"/>
      <c r="H16" s="243"/>
      <c r="I16" s="148"/>
      <c r="J16" s="245"/>
      <c r="K16" s="245"/>
      <c r="L16" s="245"/>
      <c r="M16" s="245"/>
      <c r="N16" s="244"/>
      <c r="Q16" s="108">
        <v>3.4000000000000002E-2</v>
      </c>
    </row>
    <row r="17" spans="1:19" ht="14.25">
      <c r="A17" s="246"/>
      <c r="B17" s="240" t="s">
        <v>120</v>
      </c>
      <c r="C17" s="241"/>
      <c r="D17" s="242"/>
      <c r="E17" s="242"/>
      <c r="F17" s="242"/>
      <c r="G17" s="243">
        <v>1</v>
      </c>
      <c r="H17" s="243" t="s">
        <v>118</v>
      </c>
      <c r="I17" s="148">
        <v>410.90909090909093</v>
      </c>
      <c r="J17" s="146">
        <v>425.37172971955584</v>
      </c>
      <c r="K17" s="146"/>
      <c r="L17" s="146"/>
      <c r="M17" s="245"/>
      <c r="N17" s="247">
        <v>45200</v>
      </c>
      <c r="O17" s="17">
        <v>1</v>
      </c>
      <c r="P17" s="107">
        <f>N17*O17/$O$10</f>
        <v>410.90909090909093</v>
      </c>
      <c r="Q17" s="108">
        <v>3.4000000000000002E-2</v>
      </c>
      <c r="R17" s="17">
        <f>P17/(1-Q17)</f>
        <v>425.37172971955584</v>
      </c>
      <c r="S17">
        <f>1*R17</f>
        <v>425.37172971955584</v>
      </c>
    </row>
    <row r="18" spans="1:19" ht="14.25">
      <c r="A18" s="250"/>
      <c r="B18" s="240"/>
      <c r="C18" s="241"/>
      <c r="D18" s="242"/>
      <c r="E18" s="242"/>
      <c r="F18" s="242"/>
      <c r="G18" s="243"/>
      <c r="H18" s="243"/>
      <c r="I18" s="148"/>
      <c r="J18" s="245"/>
      <c r="K18" s="245"/>
      <c r="L18" s="245"/>
      <c r="M18" s="245"/>
      <c r="N18" s="244"/>
      <c r="Q18" s="108">
        <v>3.4000000000000002E-2</v>
      </c>
    </row>
    <row r="19" spans="1:19" ht="14.25">
      <c r="A19" s="251">
        <v>3</v>
      </c>
      <c r="B19" s="240" t="s">
        <v>121</v>
      </c>
      <c r="C19" s="241"/>
      <c r="D19" s="242"/>
      <c r="E19" s="242"/>
      <c r="F19" s="242"/>
      <c r="G19" s="243"/>
      <c r="H19" s="243"/>
      <c r="I19" s="148"/>
      <c r="J19" s="245"/>
      <c r="K19" s="245"/>
      <c r="L19" s="245"/>
      <c r="M19" s="245"/>
      <c r="N19" s="244"/>
      <c r="Q19" s="108">
        <v>3.4000000000000002E-2</v>
      </c>
    </row>
    <row r="20" spans="1:19" ht="14.25">
      <c r="A20" s="246"/>
      <c r="B20" s="240" t="s">
        <v>122</v>
      </c>
      <c r="C20" s="241"/>
      <c r="D20" s="242"/>
      <c r="E20" s="242"/>
      <c r="F20" s="242"/>
      <c r="G20" s="243">
        <v>1</v>
      </c>
      <c r="H20" s="243" t="s">
        <v>118</v>
      </c>
      <c r="I20" s="148">
        <v>574.5454545454545</v>
      </c>
      <c r="J20" s="146">
        <v>594.7675512892904</v>
      </c>
      <c r="K20" s="146"/>
      <c r="L20" s="146"/>
      <c r="M20" s="245"/>
      <c r="N20" s="247">
        <v>63200</v>
      </c>
      <c r="O20" s="17">
        <v>1</v>
      </c>
      <c r="P20" s="107">
        <f>N20*O20/$O$10</f>
        <v>574.5454545454545</v>
      </c>
      <c r="Q20" s="108">
        <v>3.4000000000000002E-2</v>
      </c>
      <c r="R20" s="17">
        <f>P20/(1-Q20)</f>
        <v>594.7675512892904</v>
      </c>
      <c r="S20">
        <f>1*R20</f>
        <v>594.7675512892904</v>
      </c>
    </row>
    <row r="21" spans="1:19" ht="14.25">
      <c r="A21" s="246"/>
      <c r="B21" s="240"/>
      <c r="C21" s="241"/>
      <c r="D21" s="242"/>
      <c r="E21" s="242"/>
      <c r="F21" s="242"/>
      <c r="G21" s="243"/>
      <c r="H21" s="243"/>
      <c r="I21" s="148"/>
      <c r="J21" s="245"/>
      <c r="K21" s="245"/>
      <c r="L21" s="245"/>
      <c r="M21" s="245"/>
      <c r="N21" s="247"/>
      <c r="Q21" s="108">
        <v>3.4000000000000002E-2</v>
      </c>
    </row>
    <row r="22" spans="1:19" ht="14.25">
      <c r="A22" s="251">
        <v>4</v>
      </c>
      <c r="B22" s="240" t="s">
        <v>123</v>
      </c>
      <c r="C22" s="241"/>
      <c r="D22" s="242"/>
      <c r="E22" s="242"/>
      <c r="F22" s="242"/>
      <c r="G22" s="243"/>
      <c r="H22" s="243"/>
      <c r="I22" s="148"/>
      <c r="J22" s="245"/>
      <c r="K22" s="245"/>
      <c r="L22" s="245"/>
      <c r="M22" s="245"/>
      <c r="N22" s="244"/>
      <c r="Q22" s="108">
        <v>3.4000000000000002E-2</v>
      </c>
    </row>
    <row r="23" spans="1:19" ht="14.25">
      <c r="A23" s="246"/>
      <c r="B23" s="240" t="s">
        <v>122</v>
      </c>
      <c r="C23" s="241"/>
      <c r="D23" s="242"/>
      <c r="E23" s="242"/>
      <c r="F23" s="242"/>
      <c r="G23" s="243">
        <v>1</v>
      </c>
      <c r="H23" s="243" t="s">
        <v>118</v>
      </c>
      <c r="I23" s="148">
        <v>574.5454545454545</v>
      </c>
      <c r="J23" s="146">
        <v>594.7675512892904</v>
      </c>
      <c r="K23" s="146"/>
      <c r="L23" s="146"/>
      <c r="M23" s="245"/>
      <c r="N23" s="247">
        <v>63200</v>
      </c>
      <c r="O23" s="17">
        <v>1</v>
      </c>
      <c r="P23" s="107">
        <f>N23*O23/$O$10</f>
        <v>574.5454545454545</v>
      </c>
      <c r="Q23" s="108">
        <v>3.4000000000000002E-2</v>
      </c>
      <c r="R23" s="17">
        <f>P23/(1-Q23)</f>
        <v>594.7675512892904</v>
      </c>
      <c r="S23">
        <f>1*R23</f>
        <v>594.7675512892904</v>
      </c>
    </row>
    <row r="24" spans="1:19" ht="14.25">
      <c r="A24" s="246"/>
      <c r="B24" s="240"/>
      <c r="C24" s="241"/>
      <c r="D24" s="242"/>
      <c r="E24" s="242"/>
      <c r="F24" s="242"/>
      <c r="G24" s="243"/>
      <c r="H24" s="243"/>
      <c r="I24" s="147"/>
      <c r="J24" s="249"/>
      <c r="K24" s="249"/>
      <c r="L24" s="249"/>
      <c r="M24" s="245"/>
      <c r="N24" s="248"/>
      <c r="Q24" s="108">
        <v>3.4000000000000002E-2</v>
      </c>
    </row>
    <row r="25" spans="1:19" ht="14.25">
      <c r="A25" s="251">
        <v>5</v>
      </c>
      <c r="B25" s="240" t="s">
        <v>123</v>
      </c>
      <c r="C25" s="241"/>
      <c r="D25" s="242"/>
      <c r="E25" s="242"/>
      <c r="F25" s="242"/>
      <c r="G25" s="243"/>
      <c r="H25" s="243"/>
      <c r="I25" s="148"/>
      <c r="J25" s="245"/>
      <c r="K25" s="245"/>
      <c r="L25" s="245"/>
      <c r="M25" s="245"/>
      <c r="N25" s="244"/>
      <c r="Q25" s="108">
        <v>3.4000000000000002E-2</v>
      </c>
    </row>
    <row r="26" spans="1:19" ht="14.25">
      <c r="A26" s="246"/>
      <c r="B26" s="240" t="s">
        <v>124</v>
      </c>
      <c r="C26" s="241"/>
      <c r="D26" s="242"/>
      <c r="E26" s="242"/>
      <c r="F26" s="242"/>
      <c r="G26" s="243">
        <v>1</v>
      </c>
      <c r="H26" s="243" t="s">
        <v>118</v>
      </c>
      <c r="I26" s="148">
        <v>1100.909090909091</v>
      </c>
      <c r="J26" s="146">
        <v>1139.6574440052702</v>
      </c>
      <c r="K26" s="146"/>
      <c r="L26" s="146"/>
      <c r="M26" s="245"/>
      <c r="N26" s="247">
        <v>121100</v>
      </c>
      <c r="O26" s="17">
        <v>1</v>
      </c>
      <c r="P26" s="107">
        <f>N26*O26/$O$10</f>
        <v>1100.909090909091</v>
      </c>
      <c r="Q26" s="108">
        <v>3.4000000000000002E-2</v>
      </c>
      <c r="R26" s="17">
        <f>P26/(1-Q26)</f>
        <v>1139.6574440052702</v>
      </c>
      <c r="S26">
        <f>1*R26</f>
        <v>1139.6574440052702</v>
      </c>
    </row>
    <row r="27" spans="1:19" ht="14.25">
      <c r="A27" s="239"/>
      <c r="B27" s="253"/>
      <c r="C27" s="241"/>
      <c r="D27" s="242"/>
      <c r="E27" s="242"/>
      <c r="F27" s="242"/>
      <c r="G27" s="243"/>
      <c r="H27" s="243"/>
      <c r="I27" s="147"/>
      <c r="J27" s="249"/>
      <c r="K27" s="249"/>
      <c r="L27" s="249"/>
      <c r="M27" s="245"/>
      <c r="N27" s="244"/>
      <c r="Q27" s="108">
        <v>3.4000000000000002E-2</v>
      </c>
    </row>
    <row r="28" spans="1:19" ht="14.25">
      <c r="A28" s="251">
        <v>6</v>
      </c>
      <c r="B28" s="240" t="s">
        <v>125</v>
      </c>
      <c r="C28" s="241"/>
      <c r="D28" s="242"/>
      <c r="E28" s="242"/>
      <c r="F28" s="242"/>
      <c r="G28" s="243"/>
      <c r="H28" s="243"/>
      <c r="I28" s="148"/>
      <c r="J28" s="245"/>
      <c r="K28" s="245"/>
      <c r="L28" s="245"/>
      <c r="M28" s="245"/>
      <c r="N28" s="244"/>
      <c r="Q28" s="108">
        <v>3.4000000000000002E-2</v>
      </c>
    </row>
    <row r="29" spans="1:19" ht="14.25">
      <c r="A29" s="246"/>
      <c r="B29" s="240" t="s">
        <v>126</v>
      </c>
      <c r="C29" s="241"/>
      <c r="D29" s="242"/>
      <c r="E29" s="242"/>
      <c r="F29" s="242"/>
      <c r="G29" s="243">
        <v>1</v>
      </c>
      <c r="H29" s="243" t="s">
        <v>118</v>
      </c>
      <c r="I29" s="148">
        <v>611.81818181818187</v>
      </c>
      <c r="J29" s="146">
        <v>633.35215509128557</v>
      </c>
      <c r="K29" s="146"/>
      <c r="L29" s="146"/>
      <c r="M29" s="245"/>
      <c r="N29" s="247">
        <v>67300</v>
      </c>
      <c r="O29" s="17">
        <v>1</v>
      </c>
      <c r="P29" s="107">
        <f>N29*O29/$O$10</f>
        <v>611.81818181818187</v>
      </c>
      <c r="Q29" s="108">
        <v>3.4000000000000002E-2</v>
      </c>
      <c r="R29" s="17">
        <f>P29/(1-Q29)</f>
        <v>633.35215509128557</v>
      </c>
      <c r="S29">
        <f>1*R29</f>
        <v>633.35215509128557</v>
      </c>
    </row>
    <row r="30" spans="1:19" ht="14.25">
      <c r="A30" s="250"/>
      <c r="B30" s="253"/>
      <c r="C30" s="241"/>
      <c r="D30" s="242"/>
      <c r="E30" s="242"/>
      <c r="F30" s="242"/>
      <c r="G30" s="243"/>
      <c r="H30" s="243"/>
      <c r="I30" s="147"/>
      <c r="J30" s="249"/>
      <c r="K30" s="249"/>
      <c r="L30" s="249"/>
      <c r="M30" s="245"/>
      <c r="N30" s="248"/>
      <c r="Q30" s="108">
        <v>3.4000000000000002E-2</v>
      </c>
    </row>
    <row r="31" spans="1:19" ht="14.25">
      <c r="A31" s="251">
        <v>7</v>
      </c>
      <c r="B31" s="240" t="s">
        <v>127</v>
      </c>
      <c r="C31" s="241"/>
      <c r="D31" s="242"/>
      <c r="E31" s="242"/>
      <c r="F31" s="242"/>
      <c r="G31" s="243"/>
      <c r="H31" s="243"/>
      <c r="I31" s="148"/>
      <c r="J31" s="245"/>
      <c r="K31" s="245"/>
      <c r="L31" s="245"/>
      <c r="M31" s="245"/>
      <c r="N31" s="244"/>
      <c r="Q31" s="108">
        <v>3.4000000000000002E-2</v>
      </c>
    </row>
    <row r="32" spans="1:19" ht="14.25">
      <c r="A32" s="246"/>
      <c r="B32" s="240" t="s">
        <v>124</v>
      </c>
      <c r="C32" s="241"/>
      <c r="D32" s="242"/>
      <c r="E32" s="242"/>
      <c r="F32" s="242"/>
      <c r="G32" s="243">
        <v>1</v>
      </c>
      <c r="H32" s="243" t="s">
        <v>118</v>
      </c>
      <c r="I32" s="148">
        <v>1100</v>
      </c>
      <c r="J32" s="146">
        <v>1138.7163561076604</v>
      </c>
      <c r="K32" s="146"/>
      <c r="L32" s="146"/>
      <c r="M32" s="245"/>
      <c r="N32" s="247">
        <v>121000</v>
      </c>
      <c r="O32" s="17">
        <v>1</v>
      </c>
      <c r="P32" s="107">
        <f>N32*O32/$O$10</f>
        <v>1100</v>
      </c>
      <c r="Q32" s="108">
        <v>3.4000000000000002E-2</v>
      </c>
      <c r="R32" s="17">
        <f>P32/(1-Q32)</f>
        <v>1138.7163561076604</v>
      </c>
      <c r="S32">
        <f>1*R32</f>
        <v>1138.7163561076604</v>
      </c>
    </row>
    <row r="33" spans="1:19" ht="14.25">
      <c r="A33" s="246"/>
      <c r="B33" s="240"/>
      <c r="C33" s="241"/>
      <c r="D33" s="242"/>
      <c r="E33" s="242"/>
      <c r="F33" s="242"/>
      <c r="G33" s="243"/>
      <c r="H33" s="243"/>
      <c r="I33" s="148"/>
      <c r="J33" s="245"/>
      <c r="K33" s="245"/>
      <c r="L33" s="245"/>
      <c r="M33" s="245"/>
      <c r="N33" s="247"/>
      <c r="Q33" s="108">
        <v>3.4000000000000002E-2</v>
      </c>
    </row>
    <row r="34" spans="1:19" ht="14.25">
      <c r="A34" s="251">
        <v>8</v>
      </c>
      <c r="B34" s="240" t="s">
        <v>128</v>
      </c>
      <c r="C34" s="241"/>
      <c r="D34" s="242"/>
      <c r="E34" s="242"/>
      <c r="F34" s="242"/>
      <c r="G34" s="243"/>
      <c r="H34" s="243"/>
      <c r="I34" s="148"/>
      <c r="J34" s="245"/>
      <c r="K34" s="245"/>
      <c r="L34" s="245"/>
      <c r="M34" s="245"/>
      <c r="N34" s="244"/>
      <c r="Q34" s="108">
        <v>3.4000000000000002E-2</v>
      </c>
    </row>
    <row r="35" spans="1:19" ht="14.25">
      <c r="A35" s="246"/>
      <c r="B35" s="240" t="s">
        <v>122</v>
      </c>
      <c r="C35" s="241"/>
      <c r="D35" s="242"/>
      <c r="E35" s="242"/>
      <c r="F35" s="242"/>
      <c r="G35" s="243">
        <v>1</v>
      </c>
      <c r="H35" s="243" t="s">
        <v>118</v>
      </c>
      <c r="I35" s="148">
        <v>574.5454545454545</v>
      </c>
      <c r="J35" s="146">
        <v>594.7675512892904</v>
      </c>
      <c r="K35" s="146"/>
      <c r="L35" s="146"/>
      <c r="M35" s="245"/>
      <c r="N35" s="247">
        <v>63200</v>
      </c>
      <c r="O35" s="17">
        <v>1</v>
      </c>
      <c r="P35" s="107">
        <f>N35*O35/$O$10</f>
        <v>574.5454545454545</v>
      </c>
      <c r="Q35" s="108">
        <v>3.4000000000000002E-2</v>
      </c>
      <c r="R35" s="17">
        <f>P35/(1-Q35)</f>
        <v>594.7675512892904</v>
      </c>
      <c r="S35">
        <f>1*R35</f>
        <v>594.7675512892904</v>
      </c>
    </row>
    <row r="36" spans="1:19" ht="14.25">
      <c r="A36" s="246"/>
      <c r="B36" s="240"/>
      <c r="C36" s="241"/>
      <c r="D36" s="242"/>
      <c r="E36" s="242"/>
      <c r="F36" s="242"/>
      <c r="G36" s="243"/>
      <c r="H36" s="243"/>
      <c r="I36" s="147"/>
      <c r="J36" s="249"/>
      <c r="K36" s="249"/>
      <c r="L36" s="249"/>
      <c r="M36" s="245"/>
      <c r="N36" s="248"/>
      <c r="Q36" s="108">
        <v>3.4000000000000002E-2</v>
      </c>
    </row>
    <row r="37" spans="1:19" ht="14.25">
      <c r="A37" s="251">
        <v>9</v>
      </c>
      <c r="B37" s="240" t="s">
        <v>129</v>
      </c>
      <c r="C37" s="241"/>
      <c r="D37" s="242"/>
      <c r="E37" s="242"/>
      <c r="F37" s="242"/>
      <c r="G37" s="243"/>
      <c r="H37" s="243"/>
      <c r="I37" s="148"/>
      <c r="J37" s="245"/>
      <c r="K37" s="245"/>
      <c r="L37" s="245"/>
      <c r="M37" s="245"/>
      <c r="N37" s="244"/>
      <c r="Q37" s="108">
        <v>3.4000000000000002E-2</v>
      </c>
    </row>
    <row r="38" spans="1:19" ht="14.25">
      <c r="A38" s="246"/>
      <c r="B38" s="240" t="s">
        <v>130</v>
      </c>
      <c r="C38" s="241"/>
      <c r="D38" s="242"/>
      <c r="E38" s="242"/>
      <c r="F38" s="242"/>
      <c r="G38" s="243">
        <v>1</v>
      </c>
      <c r="H38" s="243" t="s">
        <v>118</v>
      </c>
      <c r="I38" s="148">
        <v>1063.6363636363637</v>
      </c>
      <c r="J38" s="146">
        <v>1101.0728402032751</v>
      </c>
      <c r="K38" s="146"/>
      <c r="L38" s="146"/>
      <c r="M38" s="245"/>
      <c r="N38" s="247">
        <v>117000</v>
      </c>
      <c r="O38" s="17">
        <v>1</v>
      </c>
      <c r="P38" s="107">
        <f>N38*O38/$O$10</f>
        <v>1063.6363636363637</v>
      </c>
      <c r="Q38" s="108">
        <v>3.4000000000000002E-2</v>
      </c>
      <c r="R38" s="17">
        <f>P38/(1-Q38)</f>
        <v>1101.0728402032751</v>
      </c>
      <c r="S38">
        <f>1*R38</f>
        <v>1101.0728402032751</v>
      </c>
    </row>
    <row r="39" spans="1:19" ht="14.25">
      <c r="A39" s="239"/>
      <c r="B39" s="240"/>
      <c r="C39" s="241"/>
      <c r="D39" s="242"/>
      <c r="E39" s="242"/>
      <c r="F39" s="242"/>
      <c r="G39" s="243"/>
      <c r="H39" s="243"/>
      <c r="I39" s="147"/>
      <c r="J39" s="249"/>
      <c r="K39" s="249"/>
      <c r="L39" s="249"/>
      <c r="M39" s="245"/>
      <c r="N39" s="248"/>
      <c r="Q39" s="108">
        <v>3.4000000000000002E-2</v>
      </c>
    </row>
    <row r="40" spans="1:19" ht="14.25">
      <c r="A40" s="251">
        <v>10</v>
      </c>
      <c r="B40" s="240" t="s">
        <v>131</v>
      </c>
      <c r="C40" s="241"/>
      <c r="D40" s="242"/>
      <c r="E40" s="242"/>
      <c r="F40" s="242"/>
      <c r="G40" s="243"/>
      <c r="H40" s="243"/>
      <c r="I40" s="148"/>
      <c r="J40" s="245"/>
      <c r="K40" s="245"/>
      <c r="L40" s="245"/>
      <c r="M40" s="245"/>
      <c r="N40" s="244"/>
      <c r="Q40" s="108">
        <v>3.4000000000000002E-2</v>
      </c>
    </row>
    <row r="41" spans="1:19" ht="14.25">
      <c r="A41" s="246"/>
      <c r="B41" s="240" t="s">
        <v>132</v>
      </c>
      <c r="C41" s="241"/>
      <c r="D41" s="242"/>
      <c r="E41" s="242"/>
      <c r="F41" s="242"/>
      <c r="G41" s="243">
        <v>1</v>
      </c>
      <c r="H41" s="243" t="s">
        <v>118</v>
      </c>
      <c r="I41" s="148">
        <v>810.90909090909088</v>
      </c>
      <c r="J41" s="146">
        <v>839.45040466779596</v>
      </c>
      <c r="K41" s="146"/>
      <c r="L41" s="146"/>
      <c r="M41" s="245"/>
      <c r="N41" s="247">
        <v>89200</v>
      </c>
      <c r="O41" s="17">
        <v>1</v>
      </c>
      <c r="P41" s="107">
        <f>N41*O41/$O$10</f>
        <v>810.90909090909088</v>
      </c>
      <c r="Q41" s="108">
        <v>3.4000000000000002E-2</v>
      </c>
      <c r="R41" s="17">
        <f>P41/(1-Q41)</f>
        <v>839.45040466779596</v>
      </c>
      <c r="S41">
        <f>1*R41</f>
        <v>839.45040466779596</v>
      </c>
    </row>
    <row r="42" spans="1:19" ht="14.25">
      <c r="A42" s="246"/>
      <c r="B42" s="252"/>
      <c r="C42" s="241"/>
      <c r="D42" s="242"/>
      <c r="E42" s="242"/>
      <c r="F42" s="242"/>
      <c r="G42" s="243"/>
      <c r="H42" s="243"/>
      <c r="I42" s="148"/>
      <c r="J42" s="245"/>
      <c r="K42" s="245"/>
      <c r="L42" s="245"/>
      <c r="M42" s="245"/>
      <c r="N42" s="247"/>
      <c r="Q42" s="108">
        <v>3.4000000000000002E-2</v>
      </c>
    </row>
    <row r="43" spans="1:19" ht="14.25">
      <c r="A43" s="251">
        <v>11</v>
      </c>
      <c r="B43" s="240" t="s">
        <v>133</v>
      </c>
      <c r="C43" s="241"/>
      <c r="D43" s="242"/>
      <c r="E43" s="242"/>
      <c r="F43" s="242"/>
      <c r="G43" s="243"/>
      <c r="H43" s="243"/>
      <c r="I43" s="148"/>
      <c r="J43" s="245"/>
      <c r="K43" s="245"/>
      <c r="L43" s="245"/>
      <c r="M43" s="245"/>
      <c r="N43" s="244"/>
      <c r="Q43" s="108">
        <v>3.4000000000000002E-2</v>
      </c>
    </row>
    <row r="44" spans="1:19" ht="14.25">
      <c r="A44" s="246"/>
      <c r="B44" s="240" t="s">
        <v>122</v>
      </c>
      <c r="C44" s="241"/>
      <c r="D44" s="242"/>
      <c r="E44" s="242"/>
      <c r="F44" s="242"/>
      <c r="G44" s="243">
        <v>1</v>
      </c>
      <c r="H44" s="243" t="s">
        <v>118</v>
      </c>
      <c r="I44" s="148">
        <v>574.5454545454545</v>
      </c>
      <c r="J44" s="146">
        <v>594.7675512892904</v>
      </c>
      <c r="K44" s="146"/>
      <c r="L44" s="146"/>
      <c r="M44" s="245"/>
      <c r="N44" s="247">
        <v>63200</v>
      </c>
      <c r="O44" s="17">
        <v>1</v>
      </c>
      <c r="P44" s="107">
        <f>N44*O44/$O$10</f>
        <v>574.5454545454545</v>
      </c>
      <c r="Q44" s="108">
        <v>3.4000000000000002E-2</v>
      </c>
      <c r="R44" s="17">
        <f>P44/(1-Q44)</f>
        <v>594.7675512892904</v>
      </c>
      <c r="S44">
        <f>1*R44</f>
        <v>594.7675512892904</v>
      </c>
    </row>
    <row r="45" spans="1:19" ht="14.25">
      <c r="A45" s="251"/>
      <c r="B45" s="240"/>
      <c r="C45" s="241"/>
      <c r="D45" s="242"/>
      <c r="E45" s="242"/>
      <c r="F45" s="242"/>
      <c r="G45" s="243"/>
      <c r="H45" s="243"/>
      <c r="I45" s="148"/>
      <c r="J45" s="245"/>
      <c r="K45" s="245"/>
      <c r="L45" s="245"/>
      <c r="M45" s="245"/>
      <c r="N45" s="244"/>
      <c r="Q45" s="108">
        <v>3.4000000000000002E-2</v>
      </c>
    </row>
    <row r="46" spans="1:19" ht="14.25">
      <c r="A46" s="251">
        <v>12</v>
      </c>
      <c r="B46" s="240" t="s">
        <v>134</v>
      </c>
      <c r="C46" s="241"/>
      <c r="D46" s="242"/>
      <c r="E46" s="242"/>
      <c r="F46" s="242"/>
      <c r="G46" s="243"/>
      <c r="H46" s="243"/>
      <c r="I46" s="148"/>
      <c r="J46" s="245"/>
      <c r="K46" s="245"/>
      <c r="L46" s="245"/>
      <c r="M46" s="245"/>
      <c r="N46" s="244"/>
      <c r="Q46" s="108">
        <v>3.4000000000000002E-2</v>
      </c>
    </row>
    <row r="47" spans="1:19" ht="14.25">
      <c r="A47" s="246"/>
      <c r="B47" s="240" t="s">
        <v>130</v>
      </c>
      <c r="C47" s="241"/>
      <c r="D47" s="242"/>
      <c r="E47" s="242"/>
      <c r="F47" s="242"/>
      <c r="G47" s="243">
        <v>1</v>
      </c>
      <c r="H47" s="243" t="s">
        <v>118</v>
      </c>
      <c r="I47" s="148">
        <v>1063.6363636363637</v>
      </c>
      <c r="J47" s="146">
        <v>1101.0728402032751</v>
      </c>
      <c r="K47" s="146"/>
      <c r="L47" s="146"/>
      <c r="M47" s="245"/>
      <c r="N47" s="247">
        <v>117000</v>
      </c>
      <c r="O47" s="17">
        <v>1</v>
      </c>
      <c r="P47" s="107">
        <f>N47*O47/$O$10</f>
        <v>1063.6363636363637</v>
      </c>
      <c r="Q47" s="108">
        <v>3.4000000000000002E-2</v>
      </c>
      <c r="R47" s="17">
        <f>P47/(1-Q47)</f>
        <v>1101.0728402032751</v>
      </c>
      <c r="S47">
        <f>1*R47</f>
        <v>1101.0728402032751</v>
      </c>
    </row>
    <row r="48" spans="1:19" ht="14.25">
      <c r="A48" s="239"/>
      <c r="B48" s="240"/>
      <c r="C48" s="241"/>
      <c r="D48" s="242"/>
      <c r="E48" s="242"/>
      <c r="F48" s="242"/>
      <c r="G48" s="243"/>
      <c r="H48" s="243"/>
      <c r="I48" s="147"/>
      <c r="J48" s="249"/>
      <c r="K48" s="249"/>
      <c r="L48" s="249"/>
      <c r="M48" s="245"/>
      <c r="N48" s="248"/>
      <c r="Q48" s="108">
        <v>3.4000000000000002E-2</v>
      </c>
    </row>
    <row r="49" spans="1:19" ht="14.25">
      <c r="A49" s="251">
        <v>13</v>
      </c>
      <c r="B49" s="240" t="s">
        <v>135</v>
      </c>
      <c r="C49" s="241"/>
      <c r="D49" s="242"/>
      <c r="E49" s="242"/>
      <c r="F49" s="242"/>
      <c r="G49" s="243"/>
      <c r="H49" s="243"/>
      <c r="I49" s="148"/>
      <c r="J49" s="245"/>
      <c r="K49" s="245"/>
      <c r="L49" s="245"/>
      <c r="M49" s="245"/>
      <c r="N49" s="244"/>
      <c r="Q49" s="108">
        <v>3.4000000000000002E-2</v>
      </c>
    </row>
    <row r="50" spans="1:19" ht="14.25">
      <c r="A50" s="246"/>
      <c r="B50" s="240" t="s">
        <v>130</v>
      </c>
      <c r="C50" s="241"/>
      <c r="D50" s="242"/>
      <c r="E50" s="242"/>
      <c r="F50" s="242"/>
      <c r="G50" s="243">
        <v>1</v>
      </c>
      <c r="H50" s="243" t="s">
        <v>118</v>
      </c>
      <c r="I50" s="148">
        <v>1063.6363636363637</v>
      </c>
      <c r="J50" s="146">
        <v>1101.0728402032751</v>
      </c>
      <c r="K50" s="146"/>
      <c r="L50" s="146"/>
      <c r="M50" s="245"/>
      <c r="N50" s="247">
        <v>117000</v>
      </c>
      <c r="O50" s="17">
        <v>1</v>
      </c>
      <c r="P50" s="107">
        <f>N50*O50/$O$10</f>
        <v>1063.6363636363637</v>
      </c>
      <c r="Q50" s="108">
        <v>3.4000000000000002E-2</v>
      </c>
      <c r="R50" s="17">
        <f>P50/(1-Q50)</f>
        <v>1101.0728402032751</v>
      </c>
      <c r="S50">
        <f>1*R50</f>
        <v>1101.0728402032751</v>
      </c>
    </row>
    <row r="51" spans="1:19" ht="14.25">
      <c r="A51" s="246"/>
      <c r="B51" s="240"/>
      <c r="C51" s="241"/>
      <c r="D51" s="242"/>
      <c r="E51" s="242"/>
      <c r="F51" s="242"/>
      <c r="G51" s="243"/>
      <c r="H51" s="243"/>
      <c r="I51" s="147"/>
      <c r="J51" s="249"/>
      <c r="K51" s="249"/>
      <c r="L51" s="249"/>
      <c r="M51" s="245"/>
      <c r="N51" s="248"/>
      <c r="Q51" s="108">
        <v>3.4000000000000002E-2</v>
      </c>
    </row>
    <row r="52" spans="1:19" ht="14.25">
      <c r="A52" s="251">
        <v>14</v>
      </c>
      <c r="B52" s="240" t="s">
        <v>136</v>
      </c>
      <c r="C52" s="241"/>
      <c r="D52" s="242"/>
      <c r="E52" s="242"/>
      <c r="F52" s="242"/>
      <c r="G52" s="243"/>
      <c r="H52" s="243"/>
      <c r="I52" s="148"/>
      <c r="J52" s="245"/>
      <c r="K52" s="245"/>
      <c r="L52" s="245"/>
      <c r="M52" s="245"/>
      <c r="N52" s="244"/>
      <c r="Q52" s="108">
        <v>3.4000000000000002E-2</v>
      </c>
    </row>
    <row r="53" spans="1:19" ht="14.25">
      <c r="A53" s="246"/>
      <c r="B53" s="240" t="s">
        <v>137</v>
      </c>
      <c r="C53" s="241"/>
      <c r="D53" s="242"/>
      <c r="E53" s="242"/>
      <c r="F53" s="242"/>
      <c r="G53" s="243">
        <v>1</v>
      </c>
      <c r="H53" s="243" t="s">
        <v>118</v>
      </c>
      <c r="I53" s="148">
        <v>2829.090909090909</v>
      </c>
      <c r="J53" s="146">
        <v>2928.6655373611898</v>
      </c>
      <c r="K53" s="146"/>
      <c r="L53" s="146"/>
      <c r="M53" s="245"/>
      <c r="N53" s="247">
        <v>311200</v>
      </c>
      <c r="O53" s="17">
        <v>1</v>
      </c>
      <c r="P53" s="107">
        <f>N53*O53/$O$10</f>
        <v>2829.090909090909</v>
      </c>
      <c r="Q53" s="108">
        <v>3.4000000000000002E-2</v>
      </c>
      <c r="R53" s="17">
        <f>P53/(1-Q53)</f>
        <v>2928.6655373611898</v>
      </c>
      <c r="S53">
        <f>1*R53</f>
        <v>2928.6655373611898</v>
      </c>
    </row>
    <row r="54" spans="1:19" ht="14.25">
      <c r="A54" s="246"/>
      <c r="B54" s="240"/>
      <c r="C54" s="241"/>
      <c r="D54" s="242"/>
      <c r="E54" s="242"/>
      <c r="F54" s="242"/>
      <c r="G54" s="243"/>
      <c r="H54" s="243"/>
      <c r="I54" s="148"/>
      <c r="J54" s="245"/>
      <c r="K54" s="245"/>
      <c r="L54" s="245"/>
      <c r="M54" s="245"/>
      <c r="N54" s="247"/>
      <c r="Q54" s="108">
        <v>3.4000000000000002E-2</v>
      </c>
    </row>
    <row r="55" spans="1:19" ht="14.25">
      <c r="A55" s="251">
        <v>15</v>
      </c>
      <c r="B55" s="240" t="s">
        <v>138</v>
      </c>
      <c r="C55" s="241"/>
      <c r="D55" s="242"/>
      <c r="E55" s="242"/>
      <c r="F55" s="242"/>
      <c r="G55" s="243"/>
      <c r="H55" s="243"/>
      <c r="I55" s="148"/>
      <c r="J55" s="245"/>
      <c r="K55" s="245"/>
      <c r="L55" s="245"/>
      <c r="M55" s="245"/>
      <c r="N55" s="244"/>
      <c r="Q55" s="108">
        <v>3.4000000000000002E-2</v>
      </c>
    </row>
    <row r="56" spans="1:19" ht="14.25">
      <c r="A56" s="246"/>
      <c r="B56" s="240" t="s">
        <v>139</v>
      </c>
      <c r="C56" s="241"/>
      <c r="D56" s="242"/>
      <c r="E56" s="242"/>
      <c r="F56" s="242"/>
      <c r="G56" s="243">
        <v>1</v>
      </c>
      <c r="H56" s="243" t="s">
        <v>118</v>
      </c>
      <c r="I56" s="148">
        <v>1399.090909090909</v>
      </c>
      <c r="J56" s="146">
        <v>1448.3342744212309</v>
      </c>
      <c r="K56" s="146"/>
      <c r="L56" s="146"/>
      <c r="M56" s="245"/>
      <c r="N56" s="247">
        <v>153900</v>
      </c>
      <c r="O56" s="17">
        <v>1</v>
      </c>
      <c r="P56" s="107">
        <f>N56*O56/$O$10</f>
        <v>1399.090909090909</v>
      </c>
      <c r="Q56" s="108">
        <v>3.4000000000000002E-2</v>
      </c>
      <c r="R56" s="17">
        <f>P56/(1-Q56)</f>
        <v>1448.3342744212309</v>
      </c>
      <c r="S56">
        <f>1*R56</f>
        <v>1448.3342744212309</v>
      </c>
    </row>
    <row r="57" spans="1:19" ht="14.25">
      <c r="A57" s="246"/>
      <c r="B57" s="240"/>
      <c r="C57" s="241"/>
      <c r="D57" s="242"/>
      <c r="E57" s="242"/>
      <c r="F57" s="242"/>
      <c r="G57" s="243"/>
      <c r="H57" s="243"/>
      <c r="I57" s="147"/>
      <c r="J57" s="249"/>
      <c r="K57" s="249"/>
      <c r="L57" s="249"/>
      <c r="M57" s="245"/>
      <c r="N57" s="248"/>
      <c r="Q57" s="108">
        <v>3.4000000000000002E-2</v>
      </c>
    </row>
    <row r="58" spans="1:19" ht="14.25">
      <c r="A58" s="251">
        <v>16</v>
      </c>
      <c r="B58" s="240" t="s">
        <v>140</v>
      </c>
      <c r="C58" s="241"/>
      <c r="D58" s="242"/>
      <c r="E58" s="242"/>
      <c r="F58" s="242"/>
      <c r="G58" s="243"/>
      <c r="H58" s="243"/>
      <c r="I58" s="148"/>
      <c r="J58" s="245"/>
      <c r="K58" s="245"/>
      <c r="L58" s="245"/>
      <c r="M58" s="245"/>
      <c r="N58" s="244"/>
      <c r="Q58" s="108">
        <v>3.4000000000000002E-2</v>
      </c>
    </row>
    <row r="59" spans="1:19" ht="14.25">
      <c r="A59" s="246"/>
      <c r="B59" s="240" t="s">
        <v>141</v>
      </c>
      <c r="C59" s="241"/>
      <c r="D59" s="242"/>
      <c r="E59" s="242"/>
      <c r="F59" s="242"/>
      <c r="G59" s="243">
        <v>1</v>
      </c>
      <c r="H59" s="243" t="s">
        <v>118</v>
      </c>
      <c r="I59" s="148">
        <v>810.90909090909088</v>
      </c>
      <c r="J59" s="146">
        <v>839.45040466779596</v>
      </c>
      <c r="K59" s="146"/>
      <c r="L59" s="146"/>
      <c r="M59" s="245"/>
      <c r="N59" s="247">
        <v>89200</v>
      </c>
      <c r="O59" s="17">
        <v>1</v>
      </c>
      <c r="P59" s="107">
        <f>N59*O59/$O$10</f>
        <v>810.90909090909088</v>
      </c>
      <c r="Q59" s="108">
        <v>3.4000000000000002E-2</v>
      </c>
      <c r="R59" s="17">
        <f>P59/(1-Q59)</f>
        <v>839.45040466779596</v>
      </c>
      <c r="S59">
        <f>1*R59</f>
        <v>839.45040466779596</v>
      </c>
    </row>
    <row r="60" spans="1:19" ht="14.25">
      <c r="A60" s="239"/>
      <c r="B60" s="240"/>
      <c r="C60" s="241"/>
      <c r="D60" s="242"/>
      <c r="E60" s="242"/>
      <c r="F60" s="242"/>
      <c r="G60" s="243"/>
      <c r="H60" s="243"/>
      <c r="I60" s="147"/>
      <c r="J60" s="249"/>
      <c r="K60" s="249"/>
      <c r="L60" s="249"/>
      <c r="M60" s="245"/>
      <c r="N60" s="248"/>
      <c r="Q60" s="108">
        <v>3.4000000000000002E-2</v>
      </c>
    </row>
    <row r="61" spans="1:19" ht="14.25">
      <c r="A61" s="251">
        <v>17</v>
      </c>
      <c r="B61" s="240" t="s">
        <v>142</v>
      </c>
      <c r="C61" s="241"/>
      <c r="D61" s="242"/>
      <c r="E61" s="242"/>
      <c r="F61" s="242"/>
      <c r="G61" s="243"/>
      <c r="H61" s="243"/>
      <c r="I61" s="148"/>
      <c r="J61" s="245"/>
      <c r="K61" s="245"/>
      <c r="L61" s="245"/>
      <c r="M61" s="245"/>
      <c r="N61" s="244"/>
      <c r="Q61" s="108">
        <v>3.4000000000000002E-2</v>
      </c>
    </row>
    <row r="62" spans="1:19" ht="14.25">
      <c r="A62" s="246"/>
      <c r="B62" s="240" t="s">
        <v>143</v>
      </c>
      <c r="C62" s="241"/>
      <c r="D62" s="242"/>
      <c r="E62" s="242"/>
      <c r="F62" s="242"/>
      <c r="G62" s="243">
        <v>1</v>
      </c>
      <c r="H62" s="243" t="s">
        <v>118</v>
      </c>
      <c r="I62" s="148">
        <v>4960</v>
      </c>
      <c r="J62" s="146">
        <v>5134.5755693581787</v>
      </c>
      <c r="K62" s="146"/>
      <c r="L62" s="146"/>
      <c r="M62" s="245"/>
      <c r="N62" s="247">
        <v>545600</v>
      </c>
      <c r="O62" s="17">
        <v>1</v>
      </c>
      <c r="P62" s="107">
        <f>N62*O62/$O$10</f>
        <v>4960</v>
      </c>
      <c r="Q62" s="108">
        <v>3.4000000000000002E-2</v>
      </c>
      <c r="R62" s="17">
        <f>P62/(1-Q62)</f>
        <v>5134.5755693581787</v>
      </c>
      <c r="S62">
        <f>1*R62</f>
        <v>5134.5755693581787</v>
      </c>
    </row>
    <row r="63" spans="1:19" ht="14.25">
      <c r="A63" s="250"/>
      <c r="B63" s="240"/>
      <c r="C63" s="241"/>
      <c r="D63" s="242"/>
      <c r="E63" s="242"/>
      <c r="F63" s="242"/>
      <c r="G63" s="243"/>
      <c r="H63" s="243"/>
      <c r="I63" s="147"/>
      <c r="J63" s="249"/>
      <c r="K63" s="249"/>
      <c r="L63" s="249"/>
      <c r="M63" s="245"/>
      <c r="N63" s="248"/>
      <c r="Q63" s="108">
        <v>3.4000000000000002E-2</v>
      </c>
    </row>
    <row r="64" spans="1:19" ht="14.25">
      <c r="A64" s="251">
        <v>18</v>
      </c>
      <c r="B64" s="240" t="s">
        <v>144</v>
      </c>
      <c r="C64" s="241"/>
      <c r="D64" s="242"/>
      <c r="E64" s="242"/>
      <c r="F64" s="242"/>
      <c r="G64" s="243"/>
      <c r="H64" s="243"/>
      <c r="I64" s="148"/>
      <c r="J64" s="245"/>
      <c r="K64" s="245"/>
      <c r="L64" s="245"/>
      <c r="M64" s="245"/>
      <c r="N64" s="244"/>
      <c r="Q64" s="108">
        <v>3.4000000000000002E-2</v>
      </c>
    </row>
    <row r="65" spans="1:19" ht="14.25">
      <c r="A65" s="246"/>
      <c r="B65" s="240" t="s">
        <v>139</v>
      </c>
      <c r="C65" s="241"/>
      <c r="D65" s="242"/>
      <c r="E65" s="242"/>
      <c r="F65" s="242"/>
      <c r="G65" s="243">
        <v>1</v>
      </c>
      <c r="H65" s="243" t="s">
        <v>118</v>
      </c>
      <c r="I65" s="148">
        <v>1399.090909090909</v>
      </c>
      <c r="J65" s="146">
        <v>1448.3342744212309</v>
      </c>
      <c r="K65" s="146"/>
      <c r="L65" s="146"/>
      <c r="M65" s="245"/>
      <c r="N65" s="247">
        <v>153900</v>
      </c>
      <c r="O65" s="17">
        <v>1</v>
      </c>
      <c r="P65" s="107">
        <f>N65*O65/$O$10</f>
        <v>1399.090909090909</v>
      </c>
      <c r="Q65" s="108">
        <v>3.4000000000000002E-2</v>
      </c>
      <c r="R65" s="17">
        <f>P65/(1-Q65)</f>
        <v>1448.3342744212309</v>
      </c>
      <c r="S65">
        <f t="shared" ref="S65:S66" si="0">1*R65</f>
        <v>1448.3342744212309</v>
      </c>
    </row>
    <row r="66" spans="1:19" ht="14.25">
      <c r="A66" s="246"/>
      <c r="B66" s="240"/>
      <c r="C66" s="241"/>
      <c r="D66" s="242"/>
      <c r="E66" s="242"/>
      <c r="F66" s="242"/>
      <c r="G66" s="243"/>
      <c r="H66" s="243"/>
      <c r="I66" s="148"/>
      <c r="J66" s="245">
        <v>0</v>
      </c>
      <c r="K66" s="245"/>
      <c r="L66" s="245"/>
      <c r="M66" s="245"/>
      <c r="N66" s="247"/>
      <c r="Q66" s="108">
        <v>3.4000000000000002E-2</v>
      </c>
      <c r="S66">
        <f t="shared" si="0"/>
        <v>0</v>
      </c>
    </row>
    <row r="67" spans="1:19" ht="14.25">
      <c r="A67" s="251">
        <v>19</v>
      </c>
      <c r="B67" s="240" t="s">
        <v>145</v>
      </c>
      <c r="C67" s="241"/>
      <c r="D67" s="242"/>
      <c r="E67" s="242"/>
      <c r="F67" s="242"/>
      <c r="G67" s="243"/>
      <c r="H67" s="243"/>
      <c r="I67" s="148"/>
      <c r="J67" s="245"/>
      <c r="K67" s="245"/>
      <c r="L67" s="245"/>
      <c r="M67" s="245"/>
      <c r="N67" s="244"/>
      <c r="Q67" s="108">
        <v>3.4000000000000002E-2</v>
      </c>
    </row>
    <row r="68" spans="1:19" ht="14.25">
      <c r="A68" s="246"/>
      <c r="B68" s="240" t="s">
        <v>141</v>
      </c>
      <c r="C68" s="241"/>
      <c r="D68" s="242"/>
      <c r="E68" s="242"/>
      <c r="F68" s="242"/>
      <c r="G68" s="243">
        <v>1</v>
      </c>
      <c r="H68" s="243" t="s">
        <v>118</v>
      </c>
      <c r="I68" s="148">
        <v>810.90909090909088</v>
      </c>
      <c r="J68" s="146">
        <v>839.45040466779596</v>
      </c>
      <c r="K68" s="146"/>
      <c r="L68" s="146"/>
      <c r="M68" s="245"/>
      <c r="N68" s="247">
        <v>89200</v>
      </c>
      <c r="O68" s="17">
        <v>1</v>
      </c>
      <c r="P68" s="107">
        <f>N68*O68/$O$10</f>
        <v>810.90909090909088</v>
      </c>
      <c r="Q68" s="108">
        <v>3.4000000000000002E-2</v>
      </c>
      <c r="R68" s="17">
        <f>P68/(1-Q68)</f>
        <v>839.45040466779596</v>
      </c>
      <c r="S68">
        <f>1*R68</f>
        <v>839.45040466779596</v>
      </c>
    </row>
    <row r="69" spans="1:19" ht="14.25">
      <c r="A69" s="246"/>
      <c r="B69" s="240"/>
      <c r="C69" s="241"/>
      <c r="D69" s="242"/>
      <c r="E69" s="242"/>
      <c r="F69" s="242"/>
      <c r="G69" s="243"/>
      <c r="H69" s="243"/>
      <c r="I69" s="147"/>
      <c r="J69" s="249"/>
      <c r="K69" s="249"/>
      <c r="L69" s="249"/>
      <c r="M69" s="245"/>
      <c r="N69" s="248"/>
      <c r="Q69" s="108">
        <v>3.4000000000000002E-2</v>
      </c>
    </row>
    <row r="70" spans="1:19" ht="14.25">
      <c r="A70" s="251">
        <v>20</v>
      </c>
      <c r="B70" s="240" t="s">
        <v>146</v>
      </c>
      <c r="C70" s="241"/>
      <c r="D70" s="242"/>
      <c r="E70" s="242"/>
      <c r="F70" s="242"/>
      <c r="G70" s="243"/>
      <c r="H70" s="243"/>
      <c r="I70" s="148"/>
      <c r="J70" s="245"/>
      <c r="K70" s="245"/>
      <c r="L70" s="245"/>
      <c r="M70" s="245"/>
      <c r="N70" s="244"/>
      <c r="Q70" s="108">
        <v>3.4000000000000002E-2</v>
      </c>
    </row>
    <row r="71" spans="1:19" ht="14.25">
      <c r="A71" s="246"/>
      <c r="B71" s="240" t="s">
        <v>143</v>
      </c>
      <c r="C71" s="241"/>
      <c r="D71" s="242"/>
      <c r="E71" s="242"/>
      <c r="F71" s="242"/>
      <c r="G71" s="243">
        <v>1</v>
      </c>
      <c r="H71" s="243" t="s">
        <v>118</v>
      </c>
      <c r="I71" s="148">
        <v>4960</v>
      </c>
      <c r="J71" s="146">
        <v>5134.5755693581787</v>
      </c>
      <c r="K71" s="146"/>
      <c r="L71" s="146"/>
      <c r="M71" s="245"/>
      <c r="N71" s="247">
        <v>545600</v>
      </c>
      <c r="O71" s="17">
        <v>1</v>
      </c>
      <c r="P71" s="107">
        <f>N71*O71/$O$10</f>
        <v>4960</v>
      </c>
      <c r="Q71" s="108">
        <v>3.4000000000000002E-2</v>
      </c>
      <c r="R71" s="17">
        <f>P71/(1-Q71)</f>
        <v>5134.5755693581787</v>
      </c>
      <c r="S71">
        <f>1*R71</f>
        <v>5134.5755693581787</v>
      </c>
    </row>
    <row r="72" spans="1:19" ht="14.25">
      <c r="A72" s="239"/>
      <c r="B72" s="240"/>
      <c r="C72" s="241"/>
      <c r="D72" s="242"/>
      <c r="E72" s="242"/>
      <c r="F72" s="242"/>
      <c r="G72" s="243"/>
      <c r="H72" s="243"/>
      <c r="I72" s="147"/>
      <c r="J72" s="249"/>
      <c r="K72" s="249"/>
      <c r="L72" s="249"/>
      <c r="M72" s="245"/>
      <c r="N72" s="248"/>
      <c r="Q72" s="108">
        <v>3.4000000000000002E-2</v>
      </c>
    </row>
    <row r="73" spans="1:19" ht="14.25">
      <c r="A73" s="251">
        <v>21</v>
      </c>
      <c r="B73" s="240" t="s">
        <v>147</v>
      </c>
      <c r="C73" s="241"/>
      <c r="D73" s="242"/>
      <c r="E73" s="242"/>
      <c r="F73" s="242"/>
      <c r="G73" s="243"/>
      <c r="H73" s="243"/>
      <c r="I73" s="148"/>
      <c r="J73" s="245"/>
      <c r="K73" s="245"/>
      <c r="L73" s="245"/>
      <c r="M73" s="245"/>
      <c r="N73" s="244"/>
      <c r="Q73" s="108">
        <v>3.4000000000000002E-2</v>
      </c>
    </row>
    <row r="74" spans="1:19" ht="14.25">
      <c r="A74" s="246"/>
      <c r="B74" s="240" t="s">
        <v>148</v>
      </c>
      <c r="C74" s="241"/>
      <c r="D74" s="242"/>
      <c r="E74" s="242"/>
      <c r="F74" s="242"/>
      <c r="G74" s="243">
        <v>1</v>
      </c>
      <c r="H74" s="243" t="s">
        <v>118</v>
      </c>
      <c r="I74" s="148">
        <v>4922.727272727273</v>
      </c>
      <c r="J74" s="146">
        <v>5095.9909655561833</v>
      </c>
      <c r="K74" s="146"/>
      <c r="L74" s="146"/>
      <c r="M74" s="245"/>
      <c r="N74" s="247">
        <v>541500</v>
      </c>
      <c r="O74" s="17">
        <v>1</v>
      </c>
      <c r="P74" s="107">
        <f>N74*O74/$O$10</f>
        <v>4922.727272727273</v>
      </c>
      <c r="Q74" s="108">
        <v>3.4000000000000002E-2</v>
      </c>
      <c r="R74" s="17">
        <f>P74/(1-Q74)</f>
        <v>5095.9909655561833</v>
      </c>
      <c r="S74">
        <f>1*R74</f>
        <v>5095.9909655561833</v>
      </c>
    </row>
    <row r="75" spans="1:19" ht="14.25">
      <c r="A75" s="250"/>
      <c r="B75" s="240"/>
      <c r="C75" s="241"/>
      <c r="D75" s="242"/>
      <c r="E75" s="242"/>
      <c r="F75" s="242"/>
      <c r="G75" s="243"/>
      <c r="H75" s="243"/>
      <c r="I75" s="147"/>
      <c r="J75" s="249"/>
      <c r="K75" s="249"/>
      <c r="L75" s="249"/>
      <c r="M75" s="245"/>
      <c r="N75" s="248"/>
      <c r="Q75" s="108">
        <v>3.4000000000000002E-2</v>
      </c>
    </row>
    <row r="76" spans="1:19" ht="14.25">
      <c r="A76" s="251"/>
      <c r="B76" s="240"/>
      <c r="C76" s="241"/>
      <c r="D76" s="242"/>
      <c r="E76" s="242"/>
      <c r="F76" s="242"/>
      <c r="G76" s="243"/>
      <c r="H76" s="243"/>
      <c r="I76" s="148"/>
      <c r="J76" s="245"/>
      <c r="K76" s="245"/>
      <c r="L76" s="245"/>
      <c r="M76" s="245"/>
      <c r="N76" s="244"/>
      <c r="Q76" s="108">
        <v>3.4000000000000002E-2</v>
      </c>
    </row>
    <row r="77" spans="1:19" ht="15.75">
      <c r="A77" s="246"/>
      <c r="B77" s="259" t="s">
        <v>149</v>
      </c>
      <c r="C77" s="241"/>
      <c r="D77" s="242"/>
      <c r="E77" s="242"/>
      <c r="F77" s="242"/>
      <c r="G77" s="243"/>
      <c r="H77" s="243"/>
      <c r="I77" s="148"/>
      <c r="J77" s="245"/>
      <c r="K77" s="245"/>
      <c r="L77" s="245"/>
      <c r="M77" s="245"/>
      <c r="N77" s="247"/>
      <c r="Q77" s="108">
        <v>3.4000000000000002E-2</v>
      </c>
    </row>
    <row r="78" spans="1:19" ht="14.25">
      <c r="A78" s="246"/>
      <c r="B78" s="240"/>
      <c r="C78" s="241"/>
      <c r="D78" s="242"/>
      <c r="E78" s="242"/>
      <c r="F78" s="242"/>
      <c r="G78" s="243"/>
      <c r="H78" s="243"/>
      <c r="I78" s="148"/>
      <c r="J78" s="245"/>
      <c r="K78" s="245"/>
      <c r="L78" s="245"/>
      <c r="M78" s="245"/>
      <c r="N78" s="247"/>
      <c r="Q78" s="108">
        <v>3.4000000000000002E-2</v>
      </c>
    </row>
    <row r="79" spans="1:19" ht="14.25">
      <c r="A79" s="251" t="s">
        <v>150</v>
      </c>
      <c r="B79" s="240" t="s">
        <v>151</v>
      </c>
      <c r="C79" s="241"/>
      <c r="D79" s="242"/>
      <c r="E79" s="242"/>
      <c r="F79" s="242"/>
      <c r="G79" s="243">
        <v>21</v>
      </c>
      <c r="H79" s="243" t="s">
        <v>118</v>
      </c>
      <c r="I79" s="148">
        <v>422.72727272727275</v>
      </c>
      <c r="J79" s="146">
        <v>9189.7233201581039</v>
      </c>
      <c r="K79" s="146"/>
      <c r="L79" s="146"/>
      <c r="M79" s="245"/>
      <c r="N79" s="247">
        <v>46500</v>
      </c>
      <c r="O79" s="17">
        <v>1</v>
      </c>
      <c r="P79" s="107">
        <f>N79*O79/$O$10</f>
        <v>422.72727272727275</v>
      </c>
      <c r="Q79" s="108">
        <v>3.4000000000000002E-2</v>
      </c>
      <c r="R79" s="17">
        <f>P79/(1-Q79)</f>
        <v>437.60587238848115</v>
      </c>
      <c r="S79">
        <f>21*R79</f>
        <v>9189.7233201581039</v>
      </c>
    </row>
    <row r="80" spans="1:19" ht="14.25">
      <c r="A80" s="246"/>
      <c r="B80" s="240"/>
      <c r="C80" s="241"/>
      <c r="D80" s="242"/>
      <c r="E80" s="242"/>
      <c r="F80" s="242"/>
      <c r="G80" s="243"/>
      <c r="H80" s="243"/>
      <c r="I80" s="147"/>
      <c r="J80" s="249"/>
      <c r="K80" s="249"/>
      <c r="L80" s="249"/>
      <c r="M80" s="245"/>
      <c r="N80" s="248"/>
      <c r="Q80" s="108">
        <v>3.4000000000000002E-2</v>
      </c>
    </row>
    <row r="81" spans="1:19" ht="14.25">
      <c r="A81" s="250"/>
      <c r="B81" s="240"/>
      <c r="C81" s="241"/>
      <c r="D81" s="242"/>
      <c r="E81" s="242"/>
      <c r="F81" s="242"/>
      <c r="G81" s="243"/>
      <c r="H81" s="243"/>
      <c r="I81" s="147"/>
      <c r="J81" s="249"/>
      <c r="K81" s="249"/>
      <c r="L81" s="249"/>
      <c r="M81" s="245"/>
      <c r="N81" s="248"/>
      <c r="Q81" s="108">
        <v>3.4000000000000002E-2</v>
      </c>
    </row>
    <row r="82" spans="1:19" ht="15.75">
      <c r="A82" s="251"/>
      <c r="B82" s="259" t="s">
        <v>152</v>
      </c>
      <c r="C82" s="241"/>
      <c r="D82" s="242"/>
      <c r="E82" s="242"/>
      <c r="F82" s="242"/>
      <c r="G82" s="243"/>
      <c r="H82" s="243"/>
      <c r="I82" s="148"/>
      <c r="J82" s="245"/>
      <c r="K82" s="245"/>
      <c r="L82" s="245"/>
      <c r="M82" s="245"/>
      <c r="N82" s="244"/>
      <c r="Q82" s="108">
        <v>3.4000000000000002E-2</v>
      </c>
    </row>
    <row r="83" spans="1:19" ht="15.75">
      <c r="A83" s="251"/>
      <c r="B83" s="259"/>
      <c r="C83" s="241"/>
      <c r="D83" s="242"/>
      <c r="E83" s="242"/>
      <c r="F83" s="242"/>
      <c r="G83" s="243"/>
      <c r="H83" s="243"/>
      <c r="I83" s="148"/>
      <c r="J83" s="245"/>
      <c r="K83" s="245"/>
      <c r="L83" s="245"/>
      <c r="M83" s="245"/>
      <c r="N83" s="244"/>
      <c r="Q83" s="108">
        <v>3.4000000000000002E-2</v>
      </c>
    </row>
    <row r="84" spans="1:19" ht="14.25">
      <c r="A84" s="251" t="s">
        <v>150</v>
      </c>
      <c r="B84" s="240" t="s">
        <v>153</v>
      </c>
      <c r="C84" s="241"/>
      <c r="D84" s="242"/>
      <c r="E84" s="242"/>
      <c r="F84" s="242"/>
      <c r="G84" s="243">
        <v>21</v>
      </c>
      <c r="H84" s="243" t="s">
        <v>118</v>
      </c>
      <c r="I84" s="148">
        <v>61.82</v>
      </c>
      <c r="J84" s="146">
        <v>1343.8735177865613</v>
      </c>
      <c r="K84" s="146"/>
      <c r="L84" s="146"/>
      <c r="M84" s="245"/>
      <c r="N84" s="247">
        <v>6800</v>
      </c>
      <c r="O84" s="17">
        <v>1</v>
      </c>
      <c r="P84" s="107">
        <f>N84*O84/$O$10</f>
        <v>61.81818181818182</v>
      </c>
      <c r="Q84" s="108">
        <v>3.4000000000000002E-2</v>
      </c>
      <c r="R84" s="17">
        <f>P84/(1-Q84)</f>
        <v>63.993977037455302</v>
      </c>
      <c r="S84">
        <f>21*R84</f>
        <v>1343.8735177865613</v>
      </c>
    </row>
    <row r="85" spans="1:19" ht="14.25">
      <c r="A85" s="246"/>
      <c r="B85" s="240"/>
      <c r="C85" s="241"/>
      <c r="D85" s="242"/>
      <c r="E85" s="242"/>
      <c r="F85" s="242"/>
      <c r="G85" s="243"/>
      <c r="H85" s="243"/>
      <c r="I85" s="248"/>
      <c r="J85" s="249"/>
      <c r="K85" s="249"/>
      <c r="L85" s="249"/>
      <c r="M85" s="245"/>
      <c r="N85" s="248"/>
      <c r="Q85" s="108">
        <v>3.4000000000000002E-2</v>
      </c>
    </row>
    <row r="86" spans="1:19" ht="15.75">
      <c r="A86" s="251"/>
      <c r="B86" s="259"/>
      <c r="C86" s="241"/>
      <c r="D86" s="242"/>
      <c r="E86" s="242"/>
      <c r="F86" s="242"/>
      <c r="G86" s="243"/>
      <c r="H86" s="243"/>
      <c r="I86" s="244"/>
      <c r="J86" s="245"/>
      <c r="K86" s="245"/>
      <c r="L86" s="245"/>
      <c r="M86" s="245"/>
      <c r="N86" s="244"/>
      <c r="Q86" s="108">
        <v>3.4000000000000002E-2</v>
      </c>
    </row>
    <row r="87" spans="1:19" ht="15.75">
      <c r="A87" s="251"/>
      <c r="B87" s="259"/>
      <c r="C87" s="241"/>
      <c r="D87" s="242"/>
      <c r="E87" s="242"/>
      <c r="F87" s="242"/>
      <c r="G87" s="243"/>
      <c r="H87" s="243"/>
      <c r="I87" s="244"/>
      <c r="J87" s="245"/>
      <c r="K87" s="245"/>
      <c r="L87" s="245"/>
      <c r="M87" s="245"/>
      <c r="N87" s="244"/>
      <c r="Q87" s="108">
        <v>3.4000000000000002E-2</v>
      </c>
    </row>
    <row r="88" spans="1:19" ht="14.25">
      <c r="A88" s="250"/>
      <c r="B88" s="240"/>
      <c r="C88" s="241"/>
      <c r="D88" s="242"/>
      <c r="E88" s="242"/>
      <c r="F88" s="242"/>
      <c r="G88" s="243"/>
      <c r="H88" s="243"/>
      <c r="I88" s="248"/>
      <c r="J88" s="249"/>
      <c r="K88" s="249"/>
      <c r="L88" s="249"/>
      <c r="M88" s="245"/>
      <c r="N88" s="248"/>
      <c r="Q88" s="108">
        <v>3.4000000000000002E-2</v>
      </c>
    </row>
    <row r="89" spans="1:19" ht="14.25">
      <c r="A89" s="239"/>
      <c r="B89" s="240"/>
      <c r="C89" s="241"/>
      <c r="D89" s="242"/>
      <c r="E89" s="242"/>
      <c r="F89" s="242"/>
      <c r="G89" s="243"/>
      <c r="H89" s="243"/>
      <c r="I89" s="248" t="s">
        <v>76</v>
      </c>
      <c r="J89" s="145">
        <v>43753.999623564843</v>
      </c>
      <c r="K89" s="145"/>
      <c r="L89" s="145"/>
      <c r="M89" s="248" t="s">
        <v>76</v>
      </c>
      <c r="N89" s="249">
        <v>4649300</v>
      </c>
      <c r="O89" s="17">
        <v>1</v>
      </c>
      <c r="P89" s="107">
        <f>N89*O89/$O$10</f>
        <v>42266.36363636364</v>
      </c>
      <c r="Q89" s="108">
        <v>3.4000000000000002E-2</v>
      </c>
      <c r="R89" s="17">
        <f>P89/(1-Q89)</f>
        <v>43753.999623564843</v>
      </c>
      <c r="S89">
        <f>SUM(S12:S86)</f>
        <v>43753.999623564843</v>
      </c>
    </row>
    <row r="90" spans="1:19" ht="14.25">
      <c r="A90" s="239"/>
      <c r="B90" s="240"/>
      <c r="C90" s="241"/>
      <c r="D90" s="242"/>
      <c r="E90" s="242"/>
      <c r="F90" s="242"/>
      <c r="G90" s="243"/>
      <c r="H90" s="243"/>
      <c r="I90" s="248"/>
      <c r="J90" s="249"/>
      <c r="K90" s="249"/>
      <c r="L90" s="249"/>
      <c r="M90" s="245"/>
      <c r="N90" s="248"/>
      <c r="Q90" s="108">
        <v>3.4000000000000002E-2</v>
      </c>
    </row>
    <row r="91" spans="1:19" ht="14.25">
      <c r="A91" s="239"/>
      <c r="B91" s="240"/>
      <c r="C91" s="241"/>
      <c r="D91" s="242"/>
      <c r="E91" s="242"/>
      <c r="F91" s="242"/>
      <c r="G91" s="243"/>
      <c r="H91" s="243"/>
      <c r="I91" s="248"/>
      <c r="J91" s="249"/>
      <c r="K91" s="249"/>
      <c r="L91" s="249"/>
      <c r="M91" s="245"/>
      <c r="N91" s="248"/>
      <c r="Q91" s="108">
        <v>3.4000000000000002E-2</v>
      </c>
    </row>
    <row r="92" spans="1:19" ht="14.25">
      <c r="A92" s="261"/>
      <c r="B92" s="240"/>
      <c r="C92" s="241"/>
      <c r="D92" s="242"/>
      <c r="E92" s="242"/>
      <c r="F92" s="242"/>
      <c r="G92" s="243"/>
      <c r="H92" s="243"/>
      <c r="I92" s="248"/>
      <c r="J92" s="249"/>
      <c r="K92" s="249"/>
      <c r="L92" s="249"/>
      <c r="M92" s="245"/>
      <c r="N92" s="248"/>
      <c r="Q92" s="108">
        <v>3.4000000000000002E-2</v>
      </c>
    </row>
    <row r="93" spans="1:19" ht="14.25">
      <c r="A93" s="239"/>
      <c r="B93" s="240"/>
      <c r="C93" s="241"/>
      <c r="D93" s="242"/>
      <c r="E93" s="242"/>
      <c r="F93" s="242"/>
      <c r="G93" s="243"/>
      <c r="H93" s="243"/>
      <c r="I93" s="248"/>
      <c r="J93" s="249"/>
      <c r="K93" s="249"/>
      <c r="L93" s="249"/>
      <c r="M93" s="245"/>
      <c r="N93" s="248"/>
      <c r="Q93" s="108">
        <v>3.4000000000000002E-2</v>
      </c>
    </row>
    <row r="94" spans="1:19" ht="15.75">
      <c r="A94" s="237" t="s">
        <v>154</v>
      </c>
      <c r="B94" s="259"/>
      <c r="C94" s="241"/>
      <c r="D94" s="242"/>
      <c r="E94" s="242"/>
      <c r="F94" s="242"/>
      <c r="G94" s="243"/>
      <c r="H94" s="243"/>
      <c r="I94" s="248"/>
      <c r="J94" s="249"/>
      <c r="K94" s="249"/>
      <c r="L94" s="249"/>
      <c r="M94" s="245"/>
      <c r="N94" s="248"/>
      <c r="Q94" s="108">
        <v>3.4000000000000002E-2</v>
      </c>
    </row>
    <row r="95" spans="1:19" ht="15.75">
      <c r="A95" s="257" t="s">
        <v>104</v>
      </c>
      <c r="B95" s="240"/>
      <c r="C95" s="241"/>
      <c r="D95" s="242"/>
      <c r="E95" s="242"/>
      <c r="F95" s="242"/>
      <c r="G95" s="243"/>
      <c r="H95" s="243"/>
      <c r="I95" s="248"/>
      <c r="J95" s="249"/>
      <c r="K95" s="249"/>
      <c r="L95" s="249"/>
      <c r="M95" s="245"/>
      <c r="N95" s="248"/>
      <c r="Q95" s="108">
        <v>3.4000000000000002E-2</v>
      </c>
    </row>
    <row r="96" spans="1:19" ht="15.75">
      <c r="A96" s="257" t="s">
        <v>155</v>
      </c>
      <c r="B96" s="240"/>
      <c r="C96" s="241"/>
      <c r="D96" s="242"/>
      <c r="E96" s="242"/>
      <c r="F96" s="242"/>
      <c r="G96" s="243"/>
      <c r="H96" s="243"/>
      <c r="I96" s="248"/>
      <c r="J96" s="249"/>
      <c r="K96" s="249"/>
      <c r="L96" s="249"/>
      <c r="M96" s="245"/>
      <c r="N96" s="248"/>
      <c r="Q96" s="108">
        <v>3.4000000000000002E-2</v>
      </c>
    </row>
    <row r="97" spans="1:19" ht="15.75">
      <c r="A97" s="239"/>
      <c r="B97" s="259" t="s">
        <v>149</v>
      </c>
      <c r="C97" s="241"/>
      <c r="D97" s="242"/>
      <c r="E97" s="242"/>
      <c r="F97" s="242"/>
      <c r="G97" s="243"/>
      <c r="H97" s="243"/>
      <c r="I97" s="247"/>
      <c r="J97" s="245"/>
      <c r="K97" s="245"/>
      <c r="L97" s="245"/>
      <c r="M97" s="245"/>
      <c r="N97" s="247"/>
      <c r="Q97" s="108">
        <v>3.4000000000000002E-2</v>
      </c>
    </row>
    <row r="98" spans="1:19" ht="14.25">
      <c r="A98" s="239"/>
      <c r="B98" s="240" t="s">
        <v>151</v>
      </c>
      <c r="C98" s="241"/>
      <c r="D98" s="242"/>
      <c r="E98" s="242"/>
      <c r="F98" s="242"/>
      <c r="G98" s="243">
        <v>1</v>
      </c>
      <c r="H98" s="243" t="s">
        <v>118</v>
      </c>
      <c r="I98" s="141">
        <v>422.72727272727275</v>
      </c>
      <c r="J98" s="146">
        <v>437.60587238848115</v>
      </c>
      <c r="K98" s="245"/>
      <c r="L98" s="245"/>
      <c r="M98" s="245"/>
      <c r="N98" s="247">
        <v>46500</v>
      </c>
      <c r="O98" s="17">
        <v>1</v>
      </c>
      <c r="P98" s="107">
        <f>N98*O98/$O$10</f>
        <v>422.72727272727275</v>
      </c>
      <c r="Q98" s="108">
        <v>3.4000000000000002E-2</v>
      </c>
      <c r="R98" s="17">
        <f>P98/(1-Q98)</f>
        <v>437.60587238848115</v>
      </c>
      <c r="S98">
        <f>1*R98</f>
        <v>437.60587238848115</v>
      </c>
    </row>
    <row r="99" spans="1:19" ht="15.75">
      <c r="A99" s="239"/>
      <c r="B99" s="259" t="s">
        <v>152</v>
      </c>
      <c r="C99" s="241"/>
      <c r="D99" s="242"/>
      <c r="E99" s="242"/>
      <c r="F99" s="242"/>
      <c r="G99" s="243"/>
      <c r="H99" s="243"/>
      <c r="I99" s="142"/>
      <c r="J99" s="245"/>
      <c r="K99" s="245"/>
      <c r="L99" s="245"/>
      <c r="M99" s="245"/>
      <c r="N99" s="244"/>
      <c r="Q99" s="108">
        <v>3.4000000000000002E-2</v>
      </c>
    </row>
    <row r="100" spans="1:19" ht="14.25">
      <c r="A100" s="239"/>
      <c r="B100" s="240" t="s">
        <v>153</v>
      </c>
      <c r="C100" s="241"/>
      <c r="D100" s="242"/>
      <c r="E100" s="242"/>
      <c r="F100" s="242"/>
      <c r="G100" s="243">
        <v>1</v>
      </c>
      <c r="H100" s="243" t="s">
        <v>118</v>
      </c>
      <c r="I100" s="141">
        <v>61.81818181818182</v>
      </c>
      <c r="J100" s="146">
        <v>63.993977037455302</v>
      </c>
      <c r="K100" s="245"/>
      <c r="L100" s="245"/>
      <c r="M100" s="245"/>
      <c r="N100" s="247">
        <v>6800</v>
      </c>
      <c r="O100" s="17">
        <v>1</v>
      </c>
      <c r="P100" s="107">
        <f>N100*O100/$O$10</f>
        <v>61.81818181818182</v>
      </c>
      <c r="Q100" s="108">
        <v>3.4000000000000002E-2</v>
      </c>
      <c r="R100" s="17">
        <f>P100/(1-Q100)</f>
        <v>63.993977037455302</v>
      </c>
      <c r="S100">
        <f>1*R100</f>
        <v>63.993977037455302</v>
      </c>
    </row>
    <row r="101" spans="1:19" ht="14.25">
      <c r="A101" s="239"/>
      <c r="B101" s="240"/>
      <c r="C101" s="241"/>
      <c r="D101" s="242"/>
      <c r="E101" s="242"/>
      <c r="F101" s="242"/>
      <c r="G101" s="243"/>
      <c r="H101" s="243"/>
      <c r="I101" s="248"/>
      <c r="J101" s="249"/>
      <c r="K101" s="249"/>
      <c r="L101" s="249"/>
      <c r="M101" s="245"/>
      <c r="N101" s="248"/>
      <c r="Q101" s="108">
        <v>3.4000000000000002E-2</v>
      </c>
    </row>
    <row r="102" spans="1:19" ht="14.25">
      <c r="A102" s="239"/>
      <c r="B102" s="240"/>
      <c r="C102" s="241"/>
      <c r="D102" s="242"/>
      <c r="E102" s="242"/>
      <c r="F102" s="242"/>
      <c r="G102" s="243"/>
      <c r="H102" s="243"/>
      <c r="I102" s="248" t="s">
        <v>76</v>
      </c>
      <c r="J102" s="137">
        <v>501.59984942593644</v>
      </c>
      <c r="K102" s="249"/>
      <c r="L102" s="249"/>
      <c r="M102" s="248" t="s">
        <v>76</v>
      </c>
      <c r="N102" s="249">
        <v>53300</v>
      </c>
      <c r="O102" s="17">
        <v>1</v>
      </c>
      <c r="P102" s="107">
        <f>N102*O102/$O$10</f>
        <v>484.54545454545456</v>
      </c>
      <c r="Q102" s="108">
        <v>3.4000000000000002E-2</v>
      </c>
      <c r="R102" s="17">
        <f>P102/(1-Q102)</f>
        <v>501.59984942593644</v>
      </c>
      <c r="S102">
        <f>SUM(S98:S101)</f>
        <v>501.59984942593644</v>
      </c>
    </row>
    <row r="103" spans="1:19" ht="14.25">
      <c r="A103" s="239"/>
      <c r="B103" s="240"/>
      <c r="C103" s="241"/>
      <c r="D103" s="242"/>
      <c r="E103" s="242"/>
      <c r="F103" s="242"/>
      <c r="G103" s="243"/>
      <c r="H103" s="243"/>
      <c r="I103" s="248"/>
      <c r="J103" s="249"/>
      <c r="K103" s="249"/>
      <c r="L103" s="249"/>
      <c r="M103" s="245"/>
      <c r="N103" s="248"/>
      <c r="Q103" s="108">
        <v>3.4000000000000002E-2</v>
      </c>
    </row>
    <row r="104" spans="1:19" ht="14.25">
      <c r="A104" s="239"/>
      <c r="B104" s="240"/>
      <c r="C104" s="241"/>
      <c r="D104" s="242"/>
      <c r="E104" s="242"/>
      <c r="F104" s="242"/>
      <c r="G104" s="243"/>
      <c r="H104" s="243"/>
      <c r="I104" s="248"/>
      <c r="J104" s="249"/>
      <c r="K104" s="249"/>
      <c r="L104" s="249"/>
      <c r="M104" s="245"/>
      <c r="N104" s="248"/>
      <c r="Q104" s="108">
        <v>3.4000000000000002E-2</v>
      </c>
    </row>
    <row r="105" spans="1:19" ht="15.75">
      <c r="A105" s="237" t="s">
        <v>156</v>
      </c>
      <c r="B105" s="259"/>
      <c r="C105" s="241"/>
      <c r="D105" s="242"/>
      <c r="E105" s="242"/>
      <c r="F105" s="242"/>
      <c r="G105" s="243"/>
      <c r="H105" s="243"/>
      <c r="I105" s="248"/>
      <c r="J105" s="249"/>
      <c r="K105" s="249"/>
      <c r="L105" s="249"/>
      <c r="M105" s="245"/>
      <c r="N105" s="248"/>
      <c r="Q105" s="108">
        <v>3.4000000000000002E-2</v>
      </c>
    </row>
    <row r="106" spans="1:19" ht="15.75">
      <c r="A106" s="257" t="s">
        <v>106</v>
      </c>
      <c r="B106" s="240"/>
      <c r="C106" s="241"/>
      <c r="D106" s="242"/>
      <c r="E106" s="242"/>
      <c r="F106" s="242"/>
      <c r="G106" s="243"/>
      <c r="H106" s="243"/>
      <c r="I106" s="248"/>
      <c r="J106" s="249"/>
      <c r="K106" s="249"/>
      <c r="L106" s="249"/>
      <c r="M106" s="245"/>
      <c r="N106" s="248"/>
      <c r="Q106" s="108">
        <v>3.4000000000000002E-2</v>
      </c>
    </row>
    <row r="107" spans="1:19" ht="15.75">
      <c r="A107" s="257" t="s">
        <v>157</v>
      </c>
      <c r="B107" s="240"/>
      <c r="C107" s="241"/>
      <c r="D107" s="242"/>
      <c r="E107" s="242"/>
      <c r="F107" s="242"/>
      <c r="G107" s="243"/>
      <c r="H107" s="243"/>
      <c r="I107" s="248"/>
      <c r="J107" s="249"/>
      <c r="K107" s="249"/>
      <c r="L107" s="249"/>
      <c r="M107" s="245"/>
      <c r="N107" s="248"/>
      <c r="Q107" s="108">
        <v>3.4000000000000002E-2</v>
      </c>
    </row>
    <row r="108" spans="1:19" ht="15.75">
      <c r="A108" s="239"/>
      <c r="B108" s="259" t="s">
        <v>149</v>
      </c>
      <c r="C108" s="241"/>
      <c r="D108" s="242"/>
      <c r="E108" s="242"/>
      <c r="F108" s="242"/>
      <c r="G108" s="243"/>
      <c r="H108" s="243"/>
      <c r="I108" s="247"/>
      <c r="J108" s="245"/>
      <c r="K108" s="245"/>
      <c r="L108" s="245"/>
      <c r="M108" s="245"/>
      <c r="N108" s="247"/>
      <c r="Q108" s="108">
        <v>3.4000000000000002E-2</v>
      </c>
    </row>
    <row r="109" spans="1:19" ht="14.25">
      <c r="A109" s="260" t="s">
        <v>158</v>
      </c>
      <c r="B109" s="240" t="s">
        <v>159</v>
      </c>
      <c r="C109" s="241"/>
      <c r="D109" s="242"/>
      <c r="E109" s="242"/>
      <c r="F109" s="242"/>
      <c r="G109" s="243">
        <v>1</v>
      </c>
      <c r="H109" s="243" t="s">
        <v>118</v>
      </c>
      <c r="I109" s="141">
        <v>114.54545454545455</v>
      </c>
      <c r="J109" s="146">
        <v>118.57707509881423</v>
      </c>
      <c r="K109" s="245"/>
      <c r="L109" s="245"/>
      <c r="M109" s="245"/>
      <c r="N109" s="247">
        <v>12600</v>
      </c>
      <c r="O109" s="17">
        <v>1</v>
      </c>
      <c r="P109" s="107">
        <f t="shared" ref="P109:P111" si="1">N109*O109/$O$10</f>
        <v>114.54545454545455</v>
      </c>
      <c r="Q109" s="108">
        <v>3.4000000000000002E-2</v>
      </c>
      <c r="R109" s="17">
        <f t="shared" ref="R109:R111" si="2">P109/(1-Q109)</f>
        <v>118.57707509881423</v>
      </c>
      <c r="S109">
        <f>1*R109</f>
        <v>118.57707509881423</v>
      </c>
    </row>
    <row r="110" spans="1:19" ht="14.25">
      <c r="A110" s="260" t="s">
        <v>160</v>
      </c>
      <c r="B110" s="240" t="s">
        <v>161</v>
      </c>
      <c r="C110" s="241"/>
      <c r="D110" s="242"/>
      <c r="E110" s="242"/>
      <c r="F110" s="242"/>
      <c r="G110" s="243">
        <v>2</v>
      </c>
      <c r="H110" s="243" t="s">
        <v>118</v>
      </c>
      <c r="I110" s="141">
        <v>27.272727272727273</v>
      </c>
      <c r="J110" s="146">
        <v>56.465273856578207</v>
      </c>
      <c r="K110" s="245"/>
      <c r="L110" s="245"/>
      <c r="M110" s="245"/>
      <c r="N110" s="247">
        <v>3000</v>
      </c>
      <c r="O110" s="17">
        <v>1</v>
      </c>
      <c r="P110" s="107">
        <f t="shared" si="1"/>
        <v>27.272727272727273</v>
      </c>
      <c r="Q110" s="108">
        <v>3.4000000000000002E-2</v>
      </c>
      <c r="R110" s="17">
        <f t="shared" si="2"/>
        <v>28.232636928289104</v>
      </c>
      <c r="S110">
        <f>2*R110</f>
        <v>56.465273856578207</v>
      </c>
    </row>
    <row r="111" spans="1:19" ht="14.25">
      <c r="A111" s="260" t="s">
        <v>162</v>
      </c>
      <c r="B111" s="240" t="s">
        <v>163</v>
      </c>
      <c r="C111" s="241"/>
      <c r="D111" s="242"/>
      <c r="E111" s="242"/>
      <c r="F111" s="242"/>
      <c r="G111" s="243">
        <v>1</v>
      </c>
      <c r="H111" s="243" t="s">
        <v>164</v>
      </c>
      <c r="I111" s="141">
        <v>32.727272727272727</v>
      </c>
      <c r="J111" s="146">
        <v>33.879164313946923</v>
      </c>
      <c r="K111" s="245"/>
      <c r="L111" s="245"/>
      <c r="M111" s="245"/>
      <c r="N111" s="247">
        <v>3600</v>
      </c>
      <c r="O111" s="17">
        <v>1</v>
      </c>
      <c r="P111" s="107">
        <f t="shared" si="1"/>
        <v>32.727272727272727</v>
      </c>
      <c r="Q111" s="108">
        <v>3.4000000000000002E-2</v>
      </c>
      <c r="R111" s="17">
        <f t="shared" si="2"/>
        <v>33.879164313946923</v>
      </c>
      <c r="S111">
        <f>1*R111</f>
        <v>33.879164313946923</v>
      </c>
    </row>
    <row r="112" spans="1:19" ht="14.25">
      <c r="A112" s="239"/>
      <c r="B112" s="240"/>
      <c r="C112" s="241"/>
      <c r="D112" s="242"/>
      <c r="E112" s="242"/>
      <c r="F112" s="242"/>
      <c r="G112" s="243"/>
      <c r="H112" s="243"/>
      <c r="I112" s="248"/>
      <c r="J112" s="249"/>
      <c r="K112" s="249"/>
      <c r="L112" s="249"/>
      <c r="M112" s="245"/>
      <c r="N112" s="248"/>
      <c r="Q112" s="108">
        <v>3.4000000000000002E-2</v>
      </c>
    </row>
    <row r="113" spans="1:19" ht="14.25">
      <c r="A113" s="239"/>
      <c r="B113" s="240"/>
      <c r="C113" s="241"/>
      <c r="D113" s="242"/>
      <c r="E113" s="242"/>
      <c r="F113" s="242"/>
      <c r="G113" s="243"/>
      <c r="H113" s="243"/>
      <c r="I113" s="248" t="s">
        <v>76</v>
      </c>
      <c r="J113" s="137">
        <v>208.92151326933936</v>
      </c>
      <c r="K113" s="249"/>
      <c r="L113" s="249"/>
      <c r="M113" s="248" t="s">
        <v>76</v>
      </c>
      <c r="N113" s="262">
        <v>22200</v>
      </c>
      <c r="O113" s="17">
        <v>1</v>
      </c>
      <c r="P113" s="107">
        <f>N113*O113/$O$10</f>
        <v>201.81818181818181</v>
      </c>
      <c r="Q113" s="108">
        <v>3.4000000000000002E-2</v>
      </c>
      <c r="R113" s="17">
        <f>P113/(1-Q113)</f>
        <v>208.92151326933936</v>
      </c>
      <c r="S113">
        <f>SUM(S109:S112)</f>
        <v>208.92151326933936</v>
      </c>
    </row>
    <row r="114" spans="1:19" ht="14.25">
      <c r="A114" s="239"/>
      <c r="B114" s="240"/>
      <c r="C114" s="241"/>
      <c r="D114" s="242"/>
      <c r="E114" s="242"/>
      <c r="F114" s="242"/>
      <c r="G114" s="243"/>
      <c r="H114" s="243"/>
      <c r="I114" s="248"/>
      <c r="J114" s="249"/>
      <c r="K114" s="249"/>
      <c r="L114" s="249"/>
      <c r="M114" s="245"/>
      <c r="N114" s="248"/>
    </row>
    <row r="115" spans="1:19" ht="14.25">
      <c r="A115" s="239"/>
      <c r="B115" s="240"/>
      <c r="C115" s="241"/>
      <c r="D115" s="242"/>
      <c r="E115" s="242"/>
      <c r="F115" s="242"/>
      <c r="G115" s="243"/>
      <c r="H115" s="243"/>
      <c r="I115" s="248"/>
      <c r="J115" s="249"/>
      <c r="K115" s="249"/>
      <c r="L115" s="249"/>
      <c r="M115" s="245"/>
      <c r="N115" s="248"/>
    </row>
    <row r="116" spans="1:19" ht="14.25">
      <c r="A116" s="239"/>
      <c r="B116" s="240"/>
      <c r="C116" s="241"/>
      <c r="D116" s="242"/>
      <c r="E116" s="242"/>
      <c r="F116" s="242"/>
      <c r="G116" s="243"/>
      <c r="H116" s="243"/>
      <c r="I116" s="248"/>
      <c r="J116" s="249"/>
      <c r="K116" s="249"/>
      <c r="L116" s="249"/>
      <c r="M116" s="245"/>
      <c r="N116" s="248"/>
    </row>
    <row r="117" spans="1:19" ht="14.25">
      <c r="A117" s="239"/>
      <c r="B117" s="240"/>
      <c r="C117" s="241"/>
      <c r="D117" s="242"/>
      <c r="E117" s="242"/>
      <c r="F117" s="242"/>
      <c r="G117" s="243"/>
      <c r="H117" s="243"/>
      <c r="I117" s="248"/>
      <c r="J117" s="249"/>
      <c r="K117" s="249"/>
      <c r="L117" s="249"/>
      <c r="M117" s="245"/>
      <c r="N117" s="248"/>
    </row>
    <row r="118" spans="1:19" ht="14.25">
      <c r="A118" s="246"/>
      <c r="B118" s="240"/>
      <c r="C118" s="241"/>
      <c r="D118" s="242"/>
      <c r="E118" s="242"/>
      <c r="F118" s="242"/>
      <c r="G118" s="243"/>
      <c r="H118" s="243"/>
      <c r="I118" s="248"/>
      <c r="J118" s="249"/>
      <c r="K118" s="249"/>
      <c r="L118" s="249"/>
      <c r="M118" s="245"/>
      <c r="N118" s="248"/>
    </row>
    <row r="119" spans="1:19" ht="14.25">
      <c r="A119" s="246"/>
      <c r="B119" s="240"/>
      <c r="C119" s="241"/>
      <c r="D119" s="242"/>
      <c r="E119" s="242"/>
      <c r="F119" s="242"/>
      <c r="G119" s="243"/>
      <c r="H119" s="243"/>
      <c r="I119" s="247"/>
      <c r="J119" s="245"/>
      <c r="K119" s="245"/>
      <c r="L119" s="245"/>
      <c r="M119" s="245"/>
      <c r="N119" s="247"/>
    </row>
    <row r="120" spans="1:19" ht="14.25">
      <c r="A120" s="250"/>
      <c r="B120" s="219" t="s">
        <v>165</v>
      </c>
      <c r="C120" s="241"/>
      <c r="D120" s="242"/>
      <c r="E120" s="242"/>
      <c r="F120" s="242"/>
      <c r="G120" s="243"/>
      <c r="H120" s="243"/>
      <c r="I120" s="248"/>
      <c r="J120" s="249"/>
      <c r="K120" s="249"/>
      <c r="L120" s="249"/>
      <c r="M120" s="245"/>
      <c r="N120" s="248"/>
    </row>
    <row r="121" spans="1:19" ht="14.25">
      <c r="A121" s="246"/>
      <c r="B121" s="219" t="s">
        <v>166</v>
      </c>
      <c r="C121" s="241"/>
      <c r="D121" s="242"/>
      <c r="E121" s="242"/>
      <c r="F121" s="242"/>
      <c r="G121" s="243"/>
      <c r="H121" s="243"/>
      <c r="I121" s="248"/>
      <c r="J121" s="249"/>
      <c r="K121" s="249"/>
      <c r="L121" s="249"/>
      <c r="M121" s="245"/>
      <c r="N121" s="248"/>
    </row>
    <row r="122" spans="1:19" ht="14.25">
      <c r="A122" s="246"/>
      <c r="B122" s="219" t="s">
        <v>167</v>
      </c>
      <c r="C122" s="241"/>
      <c r="D122" s="242"/>
      <c r="E122" s="242"/>
      <c r="F122" s="242"/>
      <c r="G122" s="243"/>
      <c r="H122" s="243"/>
      <c r="I122" s="247"/>
      <c r="J122" s="245"/>
      <c r="K122" s="245"/>
      <c r="L122" s="245"/>
      <c r="M122" s="245"/>
      <c r="N122" s="247"/>
    </row>
    <row r="123" spans="1:19" ht="14.25">
      <c r="A123" s="218"/>
      <c r="B123" s="219" t="s">
        <v>168</v>
      </c>
      <c r="C123" s="21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</row>
    <row r="124" spans="1:19" ht="14.25">
      <c r="A124" s="218"/>
      <c r="B124" s="219" t="s">
        <v>169</v>
      </c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</row>
  </sheetData>
  <mergeCells count="1"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9"/>
  <sheetViews>
    <sheetView topLeftCell="A19" workbookViewId="0">
      <selection activeCell="D17" sqref="D17"/>
    </sheetView>
  </sheetViews>
  <sheetFormatPr baseColWidth="10" defaultRowHeight="13.5"/>
  <cols>
    <col min="2" max="2" width="25.125" customWidth="1"/>
    <col min="4" max="4" width="29.375" customWidth="1"/>
    <col min="5" max="5" width="34.375" customWidth="1"/>
  </cols>
  <sheetData>
    <row r="1" spans="1:9" ht="14.25">
      <c r="A1" s="264"/>
      <c r="B1" s="264"/>
      <c r="C1" s="264"/>
      <c r="D1" s="264"/>
      <c r="E1" s="265"/>
      <c r="F1" s="266"/>
      <c r="G1" s="264"/>
      <c r="H1" s="263"/>
      <c r="I1" s="263"/>
    </row>
    <row r="2" spans="1:9" ht="14.25">
      <c r="A2" s="264"/>
      <c r="B2" s="264"/>
      <c r="C2" s="264"/>
      <c r="D2" s="264"/>
      <c r="E2" s="265"/>
      <c r="F2" s="266"/>
      <c r="G2" s="264"/>
      <c r="H2" s="263"/>
      <c r="I2" s="263"/>
    </row>
    <row r="3" spans="1:9" ht="14.25">
      <c r="A3" s="264"/>
      <c r="B3" s="264"/>
      <c r="C3" s="264"/>
      <c r="D3" s="264"/>
      <c r="E3" s="265"/>
      <c r="F3" s="266"/>
      <c r="G3" s="264"/>
      <c r="H3" s="263"/>
      <c r="I3" s="263"/>
    </row>
    <row r="4" spans="1:9" ht="14.25">
      <c r="A4" s="264"/>
      <c r="B4" s="264"/>
      <c r="C4" s="264"/>
      <c r="D4" s="264"/>
      <c r="E4" s="265"/>
      <c r="F4" s="266"/>
      <c r="G4" s="264"/>
      <c r="H4" s="263"/>
      <c r="I4" s="263"/>
    </row>
    <row r="5" spans="1:9" ht="15">
      <c r="A5" s="317"/>
      <c r="B5" s="317"/>
      <c r="C5" s="317"/>
      <c r="D5" s="317"/>
      <c r="E5" s="317"/>
      <c r="F5" s="317"/>
      <c r="G5" s="317"/>
      <c r="H5" s="263"/>
      <c r="I5" s="263"/>
    </row>
    <row r="6" spans="1:9" ht="14.25">
      <c r="A6" s="264"/>
      <c r="B6" s="264"/>
      <c r="C6" s="264"/>
      <c r="D6" s="264"/>
      <c r="E6" s="265"/>
      <c r="F6" s="266"/>
      <c r="G6" s="264"/>
      <c r="H6" s="263"/>
      <c r="I6" s="263"/>
    </row>
    <row r="7" spans="1:9" ht="23.25">
      <c r="A7" s="318" t="s">
        <v>170</v>
      </c>
      <c r="B7" s="318"/>
      <c r="C7" s="318"/>
      <c r="D7" s="318"/>
      <c r="E7" s="318"/>
      <c r="F7" s="318"/>
      <c r="G7" s="318"/>
      <c r="H7" s="263"/>
      <c r="I7" s="263"/>
    </row>
    <row r="8" spans="1:9" ht="23.25">
      <c r="A8" s="267"/>
      <c r="B8" s="267"/>
      <c r="C8" s="267"/>
      <c r="D8" s="267"/>
      <c r="E8" s="267"/>
      <c r="F8" s="267"/>
      <c r="G8" s="267"/>
      <c r="H8" s="263"/>
      <c r="I8" s="263"/>
    </row>
    <row r="9" spans="1:9" ht="15.75" thickBot="1">
      <c r="A9" s="319" t="s">
        <v>171</v>
      </c>
      <c r="B9" s="319"/>
      <c r="C9" s="319"/>
      <c r="D9" s="319"/>
      <c r="E9" s="263"/>
      <c r="F9" s="266"/>
      <c r="G9" s="264"/>
      <c r="H9" s="263"/>
      <c r="I9" s="263"/>
    </row>
    <row r="10" spans="1:9" ht="15">
      <c r="A10" s="308" t="s">
        <v>172</v>
      </c>
      <c r="B10" s="309"/>
      <c r="C10" s="310"/>
      <c r="D10" s="307" t="s">
        <v>65</v>
      </c>
      <c r="E10" s="307"/>
      <c r="F10" s="307"/>
      <c r="G10" s="307"/>
      <c r="H10" s="263"/>
      <c r="I10" s="263"/>
    </row>
    <row r="11" spans="1:9" ht="15">
      <c r="A11" s="314" t="s">
        <v>173</v>
      </c>
      <c r="B11" s="315"/>
      <c r="C11" s="316"/>
      <c r="D11" s="307" t="s">
        <v>174</v>
      </c>
      <c r="E11" s="307"/>
      <c r="F11" s="307"/>
      <c r="G11" s="307"/>
      <c r="H11" s="263"/>
      <c r="I11" s="263"/>
    </row>
    <row r="12" spans="1:9" ht="15">
      <c r="A12" s="311" t="s">
        <v>175</v>
      </c>
      <c r="B12" s="312"/>
      <c r="C12" s="313"/>
      <c r="D12" s="307" t="s">
        <v>176</v>
      </c>
      <c r="E12" s="307"/>
      <c r="F12" s="307"/>
      <c r="G12" s="307"/>
      <c r="H12" s="263"/>
      <c r="I12" s="263"/>
    </row>
    <row r="13" spans="1:9" ht="15">
      <c r="A13" s="269"/>
      <c r="B13" s="270"/>
      <c r="C13" s="271"/>
      <c r="D13" s="272"/>
      <c r="E13" s="273"/>
      <c r="F13" s="273"/>
      <c r="G13" s="274"/>
      <c r="H13" s="263"/>
      <c r="I13" s="263"/>
    </row>
    <row r="14" spans="1:9" ht="45">
      <c r="A14" s="275" t="s">
        <v>177</v>
      </c>
      <c r="B14" s="276" t="s">
        <v>178</v>
      </c>
      <c r="C14" s="276" t="s">
        <v>179</v>
      </c>
      <c r="D14" s="276" t="s">
        <v>180</v>
      </c>
      <c r="E14" s="276" t="s">
        <v>181</v>
      </c>
      <c r="F14" s="277" t="s">
        <v>182</v>
      </c>
      <c r="G14" s="278" t="s">
        <v>183</v>
      </c>
      <c r="H14" s="279"/>
      <c r="I14" s="279"/>
    </row>
    <row r="15" spans="1:9" ht="15.75">
      <c r="A15" s="280"/>
      <c r="B15" s="281" t="s">
        <v>184</v>
      </c>
      <c r="C15" s="282"/>
      <c r="D15" s="283"/>
      <c r="E15" s="284"/>
      <c r="F15" s="285"/>
      <c r="G15" s="286"/>
      <c r="H15" s="268"/>
      <c r="I15" s="268"/>
    </row>
    <row r="16" spans="1:9" ht="99.75">
      <c r="A16" s="300" t="s">
        <v>185</v>
      </c>
      <c r="B16" s="287" t="s">
        <v>186</v>
      </c>
      <c r="C16" s="288"/>
      <c r="D16" s="298" t="s">
        <v>187</v>
      </c>
      <c r="E16" s="299" t="s">
        <v>188</v>
      </c>
      <c r="F16" s="285"/>
      <c r="G16" s="286"/>
      <c r="H16" s="268"/>
      <c r="I16" s="268"/>
    </row>
    <row r="17" spans="1:7" ht="45">
      <c r="A17" s="301" t="s">
        <v>189</v>
      </c>
      <c r="B17" s="287" t="s">
        <v>190</v>
      </c>
      <c r="C17" s="288"/>
      <c r="D17" s="298" t="s">
        <v>191</v>
      </c>
      <c r="E17" s="299" t="s">
        <v>192</v>
      </c>
      <c r="F17" s="285"/>
      <c r="G17" s="289"/>
    </row>
    <row r="18" spans="1:7" ht="15.75">
      <c r="A18" s="280"/>
      <c r="B18" s="281" t="s">
        <v>193</v>
      </c>
      <c r="C18" s="288"/>
      <c r="D18" s="283"/>
      <c r="E18" s="284"/>
      <c r="F18" s="285"/>
      <c r="G18" s="289"/>
    </row>
    <row r="19" spans="1:7" ht="99.75">
      <c r="A19" s="301" t="s">
        <v>194</v>
      </c>
      <c r="B19" s="287" t="s">
        <v>195</v>
      </c>
      <c r="C19" s="290"/>
      <c r="D19" s="298" t="s">
        <v>187</v>
      </c>
      <c r="E19" s="299" t="s">
        <v>188</v>
      </c>
      <c r="F19" s="285"/>
      <c r="G19" s="289"/>
    </row>
    <row r="20" spans="1:7" ht="28.5">
      <c r="A20" s="301" t="s">
        <v>196</v>
      </c>
      <c r="B20" s="287" t="s">
        <v>197</v>
      </c>
      <c r="C20" s="291"/>
      <c r="D20" s="298" t="s">
        <v>191</v>
      </c>
      <c r="E20" s="299" t="s">
        <v>192</v>
      </c>
      <c r="F20" s="285"/>
      <c r="G20" s="289"/>
    </row>
    <row r="21" spans="1:7" ht="15.75">
      <c r="A21" s="280"/>
      <c r="B21" s="281" t="s">
        <v>198</v>
      </c>
      <c r="C21" s="290"/>
      <c r="D21" s="283"/>
      <c r="E21" s="284"/>
      <c r="F21" s="285"/>
      <c r="G21" s="289"/>
    </row>
    <row r="22" spans="1:7" ht="99.75">
      <c r="A22" s="301" t="s">
        <v>199</v>
      </c>
      <c r="B22" s="287" t="s">
        <v>200</v>
      </c>
      <c r="C22" s="290"/>
      <c r="D22" s="298" t="s">
        <v>187</v>
      </c>
      <c r="E22" s="299" t="s">
        <v>188</v>
      </c>
      <c r="F22" s="285"/>
      <c r="G22" s="289"/>
    </row>
    <row r="23" spans="1:7" ht="28.5">
      <c r="A23" s="301" t="s">
        <v>201</v>
      </c>
      <c r="B23" s="287" t="s">
        <v>202</v>
      </c>
      <c r="C23" s="292"/>
      <c r="D23" s="298" t="s">
        <v>191</v>
      </c>
      <c r="E23" s="299" t="s">
        <v>192</v>
      </c>
      <c r="F23" s="285"/>
      <c r="G23" s="289"/>
    </row>
    <row r="24" spans="1:7" ht="14.25">
      <c r="A24" s="264"/>
      <c r="B24" s="293"/>
      <c r="C24" s="293"/>
      <c r="D24" s="294"/>
      <c r="E24" s="294"/>
      <c r="F24" s="294"/>
      <c r="G24" s="295"/>
    </row>
    <row r="25" spans="1:7" ht="14.25">
      <c r="A25" s="264"/>
      <c r="B25" s="293"/>
      <c r="C25" s="293"/>
      <c r="D25" s="294"/>
      <c r="E25" s="294"/>
      <c r="F25" s="294"/>
      <c r="G25" s="295"/>
    </row>
    <row r="26" spans="1:7" ht="14.25">
      <c r="A26" s="264"/>
      <c r="B26" s="293"/>
      <c r="C26" s="293"/>
      <c r="D26" s="294"/>
      <c r="E26" s="294"/>
      <c r="F26" s="294"/>
      <c r="G26" s="295"/>
    </row>
    <row r="27" spans="1:7" ht="14.25">
      <c r="A27" s="264"/>
      <c r="B27" s="293"/>
      <c r="C27" s="293"/>
      <c r="D27" s="294"/>
      <c r="E27" s="294"/>
      <c r="F27" s="294"/>
      <c r="G27" s="295"/>
    </row>
    <row r="28" spans="1:7" ht="14.25">
      <c r="A28" s="296"/>
      <c r="B28" s="293"/>
      <c r="C28" s="293"/>
      <c r="D28" s="294"/>
      <c r="E28" s="294"/>
      <c r="F28" s="294"/>
      <c r="G28" s="295"/>
    </row>
    <row r="29" spans="1:7" ht="14.25">
      <c r="A29" s="264"/>
      <c r="B29" s="293"/>
      <c r="C29" s="293"/>
      <c r="D29" s="294"/>
      <c r="E29" s="294"/>
      <c r="F29" s="294"/>
      <c r="G29" s="295"/>
    </row>
    <row r="30" spans="1:7" ht="14.25">
      <c r="A30" s="264"/>
      <c r="B30" s="293"/>
      <c r="C30" s="293"/>
      <c r="D30" s="294"/>
      <c r="E30" s="294"/>
      <c r="F30" s="294"/>
      <c r="G30" s="297"/>
    </row>
    <row r="31" spans="1:7" ht="14.25">
      <c r="A31" s="264"/>
      <c r="B31" s="293"/>
      <c r="C31" s="293"/>
      <c r="D31" s="294"/>
      <c r="E31" s="294"/>
      <c r="F31" s="294"/>
      <c r="G31" s="297"/>
    </row>
    <row r="32" spans="1:7" ht="14.25">
      <c r="A32" s="264"/>
      <c r="B32" s="293"/>
      <c r="C32" s="293"/>
      <c r="D32" s="294"/>
      <c r="E32" s="294"/>
      <c r="F32" s="294"/>
      <c r="G32" s="297"/>
    </row>
    <row r="33" spans="1:7" ht="14.25">
      <c r="A33" s="264"/>
      <c r="B33" s="293"/>
      <c r="C33" s="293"/>
      <c r="D33" s="294"/>
      <c r="E33" s="294"/>
      <c r="F33" s="294"/>
      <c r="G33" s="297"/>
    </row>
    <row r="34" spans="1:7" ht="14.25">
      <c r="A34" s="264"/>
      <c r="B34" s="293"/>
      <c r="C34" s="293"/>
      <c r="D34" s="294"/>
      <c r="E34" s="294"/>
      <c r="F34" s="294"/>
      <c r="G34" s="297"/>
    </row>
    <row r="35" spans="1:7" ht="14.25">
      <c r="A35" s="264"/>
      <c r="B35" s="294"/>
      <c r="C35" s="294"/>
      <c r="D35" s="294"/>
      <c r="E35" s="294"/>
      <c r="F35" s="294"/>
      <c r="G35" s="297"/>
    </row>
    <row r="36" spans="1:7" ht="14.25">
      <c r="A36" s="263"/>
      <c r="B36" s="294"/>
      <c r="C36" s="294"/>
      <c r="D36" s="294"/>
      <c r="E36" s="294"/>
      <c r="F36" s="294"/>
      <c r="G36" s="297"/>
    </row>
    <row r="37" spans="1:7" ht="14.25">
      <c r="A37" s="263"/>
      <c r="B37" s="294"/>
      <c r="C37" s="294"/>
      <c r="D37" s="294"/>
      <c r="E37" s="294"/>
      <c r="F37" s="294"/>
      <c r="G37" s="297"/>
    </row>
    <row r="38" spans="1:7" ht="14.25">
      <c r="A38" s="263"/>
      <c r="B38" s="294"/>
      <c r="C38" s="294"/>
      <c r="D38" s="294"/>
      <c r="E38" s="294"/>
      <c r="F38" s="294"/>
      <c r="G38" s="294"/>
    </row>
    <row r="39" spans="1:7" ht="14.25">
      <c r="A39" s="263"/>
      <c r="B39" s="294"/>
      <c r="C39" s="294"/>
      <c r="D39" s="294"/>
      <c r="E39" s="294"/>
      <c r="F39" s="294"/>
      <c r="G39" s="294"/>
    </row>
    <row r="40" spans="1:7" ht="14.25">
      <c r="A40" s="263"/>
      <c r="B40" s="294"/>
      <c r="C40" s="294"/>
      <c r="D40" s="294"/>
      <c r="E40" s="294"/>
      <c r="F40" s="294"/>
      <c r="G40" s="294"/>
    </row>
    <row r="41" spans="1:7" ht="14.25">
      <c r="A41" s="263"/>
      <c r="B41" s="294"/>
      <c r="C41" s="294"/>
      <c r="D41" s="294"/>
      <c r="E41" s="294"/>
      <c r="F41" s="294"/>
      <c r="G41" s="294"/>
    </row>
    <row r="42" spans="1:7" ht="14.25">
      <c r="A42" s="263"/>
      <c r="B42" s="294"/>
      <c r="C42" s="294"/>
      <c r="D42" s="294"/>
      <c r="E42" s="294"/>
      <c r="F42" s="294"/>
      <c r="G42" s="294"/>
    </row>
    <row r="43" spans="1:7" ht="14.25">
      <c r="A43" s="263"/>
      <c r="B43" s="294"/>
      <c r="C43" s="294"/>
      <c r="D43" s="294"/>
      <c r="E43" s="294"/>
      <c r="F43" s="294"/>
      <c r="G43" s="294"/>
    </row>
    <row r="44" spans="1:7" ht="14.25">
      <c r="A44" s="263"/>
      <c r="B44" s="294"/>
      <c r="C44" s="294"/>
      <c r="D44" s="294"/>
      <c r="E44" s="294"/>
      <c r="F44" s="294"/>
      <c r="G44" s="294"/>
    </row>
    <row r="45" spans="1:7" ht="14.25">
      <c r="A45" s="263"/>
      <c r="B45" s="294"/>
      <c r="C45" s="294"/>
      <c r="D45" s="294"/>
      <c r="E45" s="294"/>
      <c r="F45" s="294"/>
      <c r="G45" s="294"/>
    </row>
    <row r="46" spans="1:7" ht="14.25">
      <c r="A46" s="263"/>
      <c r="B46" s="294"/>
      <c r="C46" s="294"/>
      <c r="D46" s="294"/>
      <c r="E46" s="294"/>
      <c r="F46" s="294"/>
      <c r="G46" s="294"/>
    </row>
    <row r="47" spans="1:7" ht="14.25">
      <c r="A47" s="263"/>
      <c r="B47" s="294"/>
      <c r="C47" s="294"/>
      <c r="D47" s="294"/>
      <c r="E47" s="294"/>
      <c r="F47" s="294"/>
      <c r="G47" s="294"/>
    </row>
    <row r="48" spans="1:7" ht="14.25">
      <c r="A48" s="263"/>
      <c r="B48" s="294"/>
      <c r="C48" s="294"/>
      <c r="D48" s="294"/>
      <c r="E48" s="294"/>
      <c r="F48" s="294"/>
      <c r="G48" s="294"/>
    </row>
    <row r="49" spans="2:7" ht="14.25">
      <c r="B49" s="294"/>
      <c r="C49" s="294"/>
      <c r="D49" s="294"/>
      <c r="E49" s="294"/>
      <c r="F49" s="294"/>
      <c r="G49" s="294"/>
    </row>
    <row r="50" spans="2:7" ht="14.25">
      <c r="B50" s="294"/>
      <c r="C50" s="294"/>
      <c r="D50" s="294"/>
      <c r="E50" s="294"/>
      <c r="F50" s="294"/>
      <c r="G50" s="294"/>
    </row>
    <row r="51" spans="2:7" ht="14.25">
      <c r="B51" s="294"/>
      <c r="C51" s="294"/>
      <c r="D51" s="294"/>
      <c r="E51" s="294"/>
      <c r="F51" s="294"/>
      <c r="G51" s="294"/>
    </row>
    <row r="52" spans="2:7" ht="14.25">
      <c r="B52" s="294"/>
      <c r="C52" s="294"/>
      <c r="D52" s="294"/>
      <c r="E52" s="294"/>
      <c r="F52" s="294"/>
      <c r="G52" s="294"/>
    </row>
    <row r="53" spans="2:7" ht="14.25">
      <c r="B53" s="294"/>
      <c r="C53" s="294"/>
      <c r="D53" s="294"/>
      <c r="E53" s="294"/>
      <c r="F53" s="294"/>
      <c r="G53" s="294"/>
    </row>
    <row r="54" spans="2:7" ht="14.25">
      <c r="B54" s="294"/>
      <c r="C54" s="294"/>
      <c r="D54" s="294"/>
      <c r="E54" s="294"/>
      <c r="F54" s="294"/>
      <c r="G54" s="294"/>
    </row>
    <row r="55" spans="2:7" ht="14.25">
      <c r="B55" s="294"/>
      <c r="C55" s="294"/>
      <c r="D55" s="294"/>
      <c r="E55" s="294"/>
      <c r="F55" s="294"/>
      <c r="G55" s="294"/>
    </row>
    <row r="56" spans="2:7" ht="14.25">
      <c r="B56" s="294"/>
      <c r="C56" s="294"/>
      <c r="D56" s="294"/>
      <c r="E56" s="294"/>
      <c r="F56" s="294"/>
      <c r="G56" s="294"/>
    </row>
    <row r="57" spans="2:7" ht="14.25">
      <c r="B57" s="294"/>
      <c r="C57" s="294"/>
      <c r="D57" s="294"/>
      <c r="E57" s="294"/>
      <c r="F57" s="294"/>
      <c r="G57" s="294"/>
    </row>
    <row r="58" spans="2:7" ht="14.25">
      <c r="B58" s="294"/>
      <c r="C58" s="294"/>
      <c r="D58" s="294"/>
      <c r="E58" s="294"/>
      <c r="F58" s="294"/>
      <c r="G58" s="294"/>
    </row>
    <row r="59" spans="2:7" ht="14.25">
      <c r="B59" s="294"/>
      <c r="C59" s="294"/>
      <c r="D59" s="294"/>
      <c r="E59" s="294"/>
      <c r="F59" s="294"/>
      <c r="G59" s="294"/>
    </row>
    <row r="60" spans="2:7" ht="14.25">
      <c r="B60" s="294"/>
      <c r="C60" s="294"/>
      <c r="D60" s="294"/>
      <c r="E60" s="294"/>
      <c r="F60" s="294"/>
      <c r="G60" s="294"/>
    </row>
    <row r="61" spans="2:7" ht="14.25">
      <c r="B61" s="294"/>
      <c r="C61" s="294"/>
      <c r="D61" s="294"/>
      <c r="E61" s="294"/>
      <c r="F61" s="294"/>
      <c r="G61" s="294"/>
    </row>
    <row r="62" spans="2:7" ht="14.25">
      <c r="B62" s="294"/>
      <c r="C62" s="294"/>
      <c r="D62" s="294"/>
      <c r="E62" s="294"/>
      <c r="F62" s="294"/>
      <c r="G62" s="294"/>
    </row>
    <row r="63" spans="2:7" ht="14.25">
      <c r="B63" s="294"/>
      <c r="C63" s="294"/>
      <c r="D63" s="294"/>
      <c r="E63" s="294"/>
      <c r="F63" s="294"/>
      <c r="G63" s="294"/>
    </row>
    <row r="64" spans="2:7" ht="14.25">
      <c r="B64" s="294"/>
      <c r="C64" s="294"/>
      <c r="D64" s="294"/>
      <c r="E64" s="294"/>
      <c r="F64" s="294"/>
      <c r="G64" s="294"/>
    </row>
    <row r="65" spans="2:7" ht="14.25">
      <c r="B65" s="294"/>
      <c r="C65" s="294"/>
      <c r="D65" s="294"/>
      <c r="E65" s="294"/>
      <c r="F65" s="294"/>
      <c r="G65" s="294"/>
    </row>
    <row r="66" spans="2:7" ht="14.25">
      <c r="B66" s="294"/>
      <c r="C66" s="294"/>
      <c r="D66" s="294"/>
      <c r="E66" s="294"/>
      <c r="F66" s="294"/>
      <c r="G66" s="294"/>
    </row>
    <row r="67" spans="2:7" ht="14.25">
      <c r="B67" s="294"/>
      <c r="C67" s="294"/>
      <c r="D67" s="294"/>
      <c r="E67" s="294"/>
      <c r="F67" s="294"/>
      <c r="G67" s="294"/>
    </row>
    <row r="68" spans="2:7" ht="14.25">
      <c r="B68" s="294"/>
      <c r="C68" s="294"/>
      <c r="D68" s="294"/>
      <c r="E68" s="294"/>
      <c r="F68" s="294"/>
      <c r="G68" s="294"/>
    </row>
    <row r="69" spans="2:7" ht="14.25">
      <c r="B69" s="294"/>
      <c r="C69" s="294"/>
      <c r="D69" s="294"/>
      <c r="E69" s="294"/>
      <c r="F69" s="294"/>
      <c r="G69" s="294"/>
    </row>
    <row r="70" spans="2:7" ht="14.25">
      <c r="B70" s="294"/>
      <c r="C70" s="294"/>
      <c r="D70" s="294"/>
      <c r="E70" s="294"/>
      <c r="F70" s="294"/>
      <c r="G70" s="294"/>
    </row>
    <row r="71" spans="2:7" ht="14.25">
      <c r="B71" s="294"/>
      <c r="C71" s="294"/>
      <c r="D71" s="294"/>
      <c r="E71" s="294"/>
      <c r="F71" s="294"/>
      <c r="G71" s="294"/>
    </row>
    <row r="72" spans="2:7" ht="14.25">
      <c r="B72" s="294"/>
      <c r="C72" s="294"/>
      <c r="D72" s="294"/>
      <c r="E72" s="294"/>
      <c r="F72" s="294"/>
      <c r="G72" s="294"/>
    </row>
    <row r="73" spans="2:7" ht="14.25">
      <c r="B73" s="294"/>
      <c r="C73" s="294"/>
      <c r="D73" s="294"/>
      <c r="E73" s="294"/>
      <c r="F73" s="294"/>
      <c r="G73" s="294"/>
    </row>
    <row r="74" spans="2:7" ht="14.25">
      <c r="B74" s="294"/>
      <c r="C74" s="294"/>
      <c r="D74" s="294"/>
      <c r="E74" s="294"/>
      <c r="F74" s="294"/>
      <c r="G74" s="294"/>
    </row>
    <row r="75" spans="2:7" ht="14.25">
      <c r="B75" s="294"/>
      <c r="C75" s="294"/>
      <c r="D75" s="294"/>
      <c r="E75" s="294"/>
      <c r="F75" s="294"/>
      <c r="G75" s="294"/>
    </row>
    <row r="76" spans="2:7" ht="14.25">
      <c r="B76" s="294"/>
      <c r="C76" s="294"/>
      <c r="D76" s="294"/>
      <c r="E76" s="294"/>
      <c r="F76" s="294"/>
      <c r="G76" s="294"/>
    </row>
    <row r="77" spans="2:7" ht="14.25">
      <c r="B77" s="294"/>
      <c r="C77" s="294"/>
      <c r="D77" s="294"/>
      <c r="E77" s="294"/>
      <c r="F77" s="294"/>
      <c r="G77" s="294"/>
    </row>
    <row r="78" spans="2:7" ht="14.25">
      <c r="B78" s="294"/>
      <c r="C78" s="294"/>
      <c r="D78" s="294"/>
      <c r="E78" s="294"/>
      <c r="F78" s="294"/>
      <c r="G78" s="294"/>
    </row>
    <row r="79" spans="2:7" ht="14.25">
      <c r="B79" s="294"/>
      <c r="C79" s="294"/>
      <c r="D79" s="294"/>
      <c r="E79" s="294"/>
      <c r="F79" s="294"/>
      <c r="G79" s="294"/>
    </row>
    <row r="80" spans="2:7" ht="14.25">
      <c r="B80" s="294"/>
      <c r="C80" s="294"/>
      <c r="D80" s="294"/>
      <c r="E80" s="294"/>
      <c r="F80" s="294"/>
      <c r="G80" s="294"/>
    </row>
    <row r="81" spans="2:7" ht="14.25">
      <c r="B81" s="294"/>
      <c r="C81" s="294"/>
      <c r="D81" s="294"/>
      <c r="E81" s="294"/>
      <c r="F81" s="294"/>
      <c r="G81" s="294"/>
    </row>
    <row r="82" spans="2:7" ht="14.25">
      <c r="B82" s="294"/>
      <c r="C82" s="294"/>
      <c r="D82" s="294"/>
      <c r="E82" s="294"/>
      <c r="F82" s="294"/>
      <c r="G82" s="294"/>
    </row>
    <row r="83" spans="2:7" ht="14.25">
      <c r="B83" s="294"/>
      <c r="C83" s="294"/>
      <c r="D83" s="294"/>
      <c r="E83" s="294"/>
      <c r="F83" s="294"/>
      <c r="G83" s="294"/>
    </row>
    <row r="84" spans="2:7" ht="14.25">
      <c r="B84" s="294"/>
      <c r="C84" s="294"/>
      <c r="D84" s="294"/>
      <c r="E84" s="294"/>
      <c r="F84" s="294"/>
      <c r="G84" s="294"/>
    </row>
    <row r="85" spans="2:7" ht="14.25">
      <c r="B85" s="294"/>
      <c r="C85" s="294"/>
      <c r="D85" s="294"/>
      <c r="E85" s="294"/>
      <c r="F85" s="294"/>
      <c r="G85" s="294"/>
    </row>
    <row r="86" spans="2:7" ht="14.25">
      <c r="B86" s="294"/>
      <c r="C86" s="294"/>
      <c r="D86" s="294"/>
      <c r="E86" s="294"/>
      <c r="F86" s="294"/>
      <c r="G86" s="294"/>
    </row>
    <row r="87" spans="2:7" ht="14.25">
      <c r="B87" s="294"/>
      <c r="C87" s="294"/>
      <c r="D87" s="294"/>
      <c r="E87" s="294"/>
      <c r="F87" s="294"/>
      <c r="G87" s="294"/>
    </row>
    <row r="88" spans="2:7" ht="14.25">
      <c r="B88" s="294"/>
      <c r="C88" s="294"/>
      <c r="D88" s="294"/>
      <c r="E88" s="294"/>
      <c r="F88" s="294"/>
      <c r="G88" s="294"/>
    </row>
    <row r="89" spans="2:7" ht="14.25">
      <c r="B89" s="294"/>
      <c r="C89" s="294"/>
      <c r="D89" s="294"/>
      <c r="E89" s="294"/>
      <c r="F89" s="294"/>
      <c r="G89" s="294"/>
    </row>
    <row r="90" spans="2:7" ht="14.25">
      <c r="B90" s="294"/>
      <c r="C90" s="294"/>
      <c r="D90" s="294"/>
      <c r="E90" s="294"/>
      <c r="F90" s="294"/>
      <c r="G90" s="294"/>
    </row>
    <row r="91" spans="2:7" ht="14.25">
      <c r="B91" s="294"/>
      <c r="C91" s="294"/>
      <c r="D91" s="294"/>
      <c r="E91" s="294"/>
      <c r="F91" s="294"/>
      <c r="G91" s="294"/>
    </row>
    <row r="92" spans="2:7" ht="14.25">
      <c r="B92" s="294"/>
      <c r="C92" s="294"/>
      <c r="D92" s="294"/>
      <c r="E92" s="294"/>
      <c r="F92" s="294"/>
      <c r="G92" s="294"/>
    </row>
    <row r="93" spans="2:7" ht="14.25">
      <c r="B93" s="294"/>
      <c r="C93" s="294"/>
      <c r="D93" s="294"/>
      <c r="E93" s="294"/>
      <c r="F93" s="294"/>
      <c r="G93" s="294"/>
    </row>
    <row r="94" spans="2:7" ht="14.25">
      <c r="B94" s="294"/>
      <c r="C94" s="294"/>
      <c r="D94" s="294"/>
      <c r="E94" s="294"/>
      <c r="F94" s="294"/>
      <c r="G94" s="294"/>
    </row>
    <row r="95" spans="2:7" ht="14.25">
      <c r="B95" s="294"/>
      <c r="C95" s="294"/>
      <c r="D95" s="294"/>
      <c r="E95" s="294"/>
      <c r="F95" s="294"/>
      <c r="G95" s="294"/>
    </row>
    <row r="96" spans="2:7" ht="14.25">
      <c r="B96" s="294"/>
      <c r="C96" s="294"/>
      <c r="D96" s="294"/>
      <c r="E96" s="294"/>
      <c r="F96" s="294"/>
      <c r="G96" s="294"/>
    </row>
    <row r="97" spans="2:7" ht="14.25">
      <c r="B97" s="294"/>
      <c r="C97" s="294"/>
      <c r="D97" s="294"/>
      <c r="E97" s="294"/>
      <c r="F97" s="294"/>
      <c r="G97" s="294"/>
    </row>
    <row r="98" spans="2:7" ht="14.25">
      <c r="B98" s="294"/>
      <c r="C98" s="294"/>
      <c r="D98" s="294"/>
      <c r="E98" s="294"/>
      <c r="F98" s="294"/>
      <c r="G98" s="294"/>
    </row>
    <row r="99" spans="2:7" ht="14.25">
      <c r="B99" s="294"/>
      <c r="C99" s="294"/>
      <c r="D99" s="294"/>
      <c r="E99" s="294"/>
      <c r="F99" s="294"/>
      <c r="G99" s="294"/>
    </row>
    <row r="100" spans="2:7" ht="14.25">
      <c r="B100" s="294"/>
      <c r="C100" s="294"/>
      <c r="D100" s="294"/>
      <c r="E100" s="294"/>
      <c r="F100" s="294"/>
      <c r="G100" s="294"/>
    </row>
    <row r="101" spans="2:7" ht="14.25">
      <c r="B101" s="294"/>
      <c r="C101" s="294"/>
      <c r="D101" s="294"/>
      <c r="E101" s="294"/>
      <c r="F101" s="294"/>
      <c r="G101" s="294"/>
    </row>
    <row r="102" spans="2:7" ht="14.25">
      <c r="B102" s="294"/>
      <c r="C102" s="294"/>
      <c r="D102" s="294"/>
      <c r="E102" s="294"/>
      <c r="F102" s="294"/>
      <c r="G102" s="294"/>
    </row>
    <row r="103" spans="2:7" ht="14.25">
      <c r="B103" s="294"/>
      <c r="C103" s="294"/>
      <c r="D103" s="294"/>
      <c r="E103" s="294"/>
      <c r="F103" s="294"/>
      <c r="G103" s="294"/>
    </row>
    <row r="104" spans="2:7" ht="14.25">
      <c r="B104" s="294"/>
      <c r="C104" s="294"/>
      <c r="D104" s="294"/>
      <c r="E104" s="294"/>
      <c r="F104" s="294"/>
      <c r="G104" s="294"/>
    </row>
    <row r="105" spans="2:7" ht="14.25">
      <c r="B105" s="294"/>
      <c r="C105" s="294"/>
      <c r="D105" s="294"/>
      <c r="E105" s="294"/>
      <c r="F105" s="294"/>
      <c r="G105" s="294"/>
    </row>
    <row r="106" spans="2:7" ht="14.25">
      <c r="B106" s="294"/>
      <c r="C106" s="294"/>
      <c r="D106" s="294"/>
      <c r="E106" s="294"/>
      <c r="F106" s="294"/>
      <c r="G106" s="294"/>
    </row>
    <row r="107" spans="2:7" ht="14.25">
      <c r="B107" s="294"/>
      <c r="C107" s="294"/>
      <c r="D107" s="294"/>
      <c r="E107" s="294"/>
      <c r="F107" s="294"/>
      <c r="G107" s="294"/>
    </row>
    <row r="108" spans="2:7" ht="14.25">
      <c r="B108" s="294"/>
      <c r="C108" s="294"/>
      <c r="D108" s="294"/>
      <c r="E108" s="294"/>
      <c r="F108" s="294"/>
      <c r="G108" s="294"/>
    </row>
    <row r="109" spans="2:7" ht="14.25">
      <c r="B109" s="294"/>
      <c r="C109" s="294"/>
      <c r="D109" s="294"/>
      <c r="E109" s="294"/>
      <c r="F109" s="294"/>
      <c r="G109" s="294"/>
    </row>
    <row r="110" spans="2:7" ht="14.25">
      <c r="B110" s="294"/>
      <c r="C110" s="294"/>
      <c r="D110" s="294"/>
      <c r="E110" s="294"/>
      <c r="F110" s="294"/>
      <c r="G110" s="294"/>
    </row>
    <row r="111" spans="2:7" ht="14.25">
      <c r="B111" s="294"/>
      <c r="C111" s="294"/>
      <c r="D111" s="294"/>
      <c r="E111" s="294"/>
      <c r="F111" s="294"/>
      <c r="G111" s="294"/>
    </row>
    <row r="112" spans="2:7" ht="14.25">
      <c r="B112" s="294"/>
      <c r="C112" s="294"/>
      <c r="D112" s="294"/>
      <c r="E112" s="294"/>
      <c r="F112" s="294"/>
      <c r="G112" s="294"/>
    </row>
    <row r="113" spans="2:7" ht="14.25">
      <c r="B113" s="294"/>
      <c r="C113" s="294"/>
      <c r="D113" s="294"/>
      <c r="E113" s="294"/>
      <c r="F113" s="294"/>
      <c r="G113" s="294"/>
    </row>
    <row r="114" spans="2:7" ht="14.25">
      <c r="B114" s="294"/>
      <c r="C114" s="294"/>
      <c r="D114" s="294"/>
      <c r="E114" s="294"/>
      <c r="F114" s="294"/>
      <c r="G114" s="294"/>
    </row>
    <row r="115" spans="2:7" ht="14.25">
      <c r="B115" s="294"/>
      <c r="C115" s="294"/>
      <c r="D115" s="294"/>
      <c r="E115" s="294"/>
      <c r="F115" s="294"/>
      <c r="G115" s="294"/>
    </row>
    <row r="116" spans="2:7" ht="14.25">
      <c r="B116" s="294"/>
      <c r="C116" s="294"/>
      <c r="D116" s="294"/>
      <c r="E116" s="294"/>
      <c r="F116" s="294"/>
      <c r="G116" s="294"/>
    </row>
    <row r="117" spans="2:7" ht="14.25">
      <c r="B117" s="294"/>
      <c r="C117" s="294"/>
      <c r="D117" s="294"/>
      <c r="E117" s="294"/>
      <c r="F117" s="294"/>
      <c r="G117" s="294"/>
    </row>
    <row r="118" spans="2:7" ht="14.25">
      <c r="B118" s="294"/>
      <c r="C118" s="294"/>
      <c r="D118" s="294"/>
      <c r="E118" s="294"/>
      <c r="F118" s="294"/>
      <c r="G118" s="294"/>
    </row>
    <row r="119" spans="2:7" ht="14.25">
      <c r="B119" s="294"/>
      <c r="C119" s="294"/>
      <c r="D119" s="294"/>
      <c r="E119" s="294"/>
      <c r="F119" s="294"/>
      <c r="G119" s="294"/>
    </row>
    <row r="120" spans="2:7" ht="14.25">
      <c r="B120" s="294"/>
      <c r="C120" s="294"/>
      <c r="D120" s="294"/>
      <c r="E120" s="294"/>
      <c r="F120" s="294"/>
      <c r="G120" s="294"/>
    </row>
    <row r="121" spans="2:7" ht="14.25">
      <c r="B121" s="294"/>
      <c r="C121" s="294"/>
      <c r="D121" s="294"/>
      <c r="E121" s="294"/>
      <c r="F121" s="294"/>
      <c r="G121" s="294"/>
    </row>
    <row r="122" spans="2:7" ht="14.25">
      <c r="B122" s="294"/>
      <c r="C122" s="294"/>
      <c r="D122" s="294"/>
      <c r="E122" s="294"/>
      <c r="F122" s="294"/>
      <c r="G122" s="294"/>
    </row>
    <row r="123" spans="2:7" ht="14.25">
      <c r="B123" s="294"/>
      <c r="C123" s="294"/>
      <c r="D123" s="294"/>
      <c r="E123" s="294"/>
      <c r="F123" s="294"/>
      <c r="G123" s="294"/>
    </row>
    <row r="124" spans="2:7" ht="14.25">
      <c r="B124" s="294"/>
      <c r="C124" s="294"/>
      <c r="D124" s="294"/>
      <c r="E124" s="294"/>
      <c r="F124" s="294"/>
      <c r="G124" s="294"/>
    </row>
    <row r="125" spans="2:7" ht="14.25">
      <c r="B125" s="294"/>
      <c r="C125" s="294"/>
      <c r="D125" s="294"/>
      <c r="E125" s="294"/>
      <c r="F125" s="294"/>
      <c r="G125" s="294"/>
    </row>
    <row r="126" spans="2:7" ht="14.25">
      <c r="B126" s="294"/>
      <c r="C126" s="294"/>
      <c r="D126" s="294"/>
      <c r="E126" s="294"/>
      <c r="F126" s="294"/>
      <c r="G126" s="294"/>
    </row>
    <row r="127" spans="2:7" ht="14.25">
      <c r="B127" s="294"/>
      <c r="C127" s="294"/>
      <c r="D127" s="294"/>
      <c r="E127" s="294"/>
      <c r="F127" s="294"/>
      <c r="G127" s="294"/>
    </row>
    <row r="128" spans="2:7" ht="14.25">
      <c r="B128" s="294"/>
      <c r="C128" s="294"/>
      <c r="D128" s="294"/>
      <c r="E128" s="294"/>
      <c r="F128" s="294"/>
      <c r="G128" s="294"/>
    </row>
    <row r="129" spans="2:7" ht="14.25">
      <c r="B129" s="294"/>
      <c r="C129" s="294"/>
      <c r="D129" s="294"/>
      <c r="E129" s="294"/>
      <c r="F129" s="294"/>
      <c r="G129" s="294"/>
    </row>
    <row r="130" spans="2:7" ht="14.25">
      <c r="B130" s="294"/>
      <c r="C130" s="294"/>
      <c r="D130" s="294"/>
      <c r="E130" s="294"/>
      <c r="F130" s="294"/>
      <c r="G130" s="294"/>
    </row>
    <row r="131" spans="2:7" ht="14.25">
      <c r="B131" s="294"/>
      <c r="C131" s="294"/>
      <c r="D131" s="294"/>
      <c r="E131" s="294"/>
      <c r="F131" s="294"/>
      <c r="G131" s="294"/>
    </row>
    <row r="132" spans="2:7" ht="14.25">
      <c r="B132" s="294"/>
      <c r="C132" s="294"/>
      <c r="D132" s="294"/>
      <c r="E132" s="294"/>
      <c r="F132" s="294"/>
      <c r="G132" s="294"/>
    </row>
    <row r="133" spans="2:7" ht="14.25">
      <c r="B133" s="294"/>
      <c r="C133" s="294"/>
      <c r="D133" s="294"/>
      <c r="E133" s="294"/>
      <c r="F133" s="294"/>
      <c r="G133" s="294"/>
    </row>
    <row r="134" spans="2:7" ht="14.25">
      <c r="B134" s="294"/>
      <c r="C134" s="294"/>
      <c r="D134" s="294"/>
      <c r="E134" s="294"/>
      <c r="F134" s="294"/>
      <c r="G134" s="294"/>
    </row>
    <row r="135" spans="2:7" ht="14.25">
      <c r="B135" s="294"/>
      <c r="C135" s="294"/>
      <c r="D135" s="294"/>
      <c r="E135" s="294"/>
      <c r="F135" s="294"/>
      <c r="G135" s="294"/>
    </row>
    <row r="136" spans="2:7" ht="14.25">
      <c r="B136" s="294"/>
      <c r="C136" s="294"/>
      <c r="D136" s="294"/>
      <c r="E136" s="294"/>
      <c r="F136" s="294"/>
      <c r="G136" s="294"/>
    </row>
    <row r="137" spans="2:7" ht="14.25">
      <c r="B137" s="294"/>
      <c r="C137" s="294"/>
      <c r="D137" s="294"/>
      <c r="E137" s="294"/>
      <c r="F137" s="294"/>
      <c r="G137" s="294"/>
    </row>
    <row r="138" spans="2:7" ht="14.25">
      <c r="B138" s="294"/>
      <c r="C138" s="294"/>
      <c r="D138" s="294"/>
      <c r="E138" s="294"/>
      <c r="F138" s="294"/>
      <c r="G138" s="294"/>
    </row>
    <row r="139" spans="2:7" ht="14.25">
      <c r="B139" s="294"/>
      <c r="C139" s="294"/>
      <c r="D139" s="294"/>
      <c r="E139" s="294"/>
      <c r="F139" s="294"/>
      <c r="G139" s="294"/>
    </row>
    <row r="140" spans="2:7" ht="14.25">
      <c r="B140" s="294"/>
      <c r="C140" s="294"/>
      <c r="D140" s="294"/>
      <c r="E140" s="294"/>
      <c r="F140" s="294"/>
      <c r="G140" s="294"/>
    </row>
    <row r="141" spans="2:7" ht="14.25">
      <c r="B141" s="294"/>
      <c r="C141" s="294"/>
      <c r="D141" s="294"/>
      <c r="E141" s="294"/>
      <c r="F141" s="294"/>
      <c r="G141" s="294"/>
    </row>
    <row r="142" spans="2:7" ht="14.25">
      <c r="B142" s="294"/>
      <c r="C142" s="294"/>
      <c r="D142" s="294"/>
      <c r="E142" s="294"/>
      <c r="F142" s="294"/>
      <c r="G142" s="294"/>
    </row>
    <row r="143" spans="2:7" ht="14.25">
      <c r="B143" s="294"/>
      <c r="C143" s="294"/>
      <c r="D143" s="294"/>
      <c r="E143" s="294"/>
      <c r="F143" s="294"/>
      <c r="G143" s="294"/>
    </row>
    <row r="144" spans="2:7" ht="14.25">
      <c r="B144" s="294"/>
      <c r="C144" s="294"/>
      <c r="D144" s="294"/>
      <c r="E144" s="294"/>
      <c r="F144" s="294"/>
      <c r="G144" s="294"/>
    </row>
    <row r="145" spans="2:7" ht="14.25">
      <c r="B145" s="294"/>
      <c r="C145" s="294"/>
      <c r="D145" s="294"/>
      <c r="E145" s="294"/>
      <c r="F145" s="294"/>
      <c r="G145" s="294"/>
    </row>
    <row r="146" spans="2:7" ht="14.25">
      <c r="B146" s="294"/>
      <c r="C146" s="294"/>
      <c r="D146" s="294"/>
      <c r="E146" s="294"/>
      <c r="F146" s="294"/>
      <c r="G146" s="294"/>
    </row>
    <row r="147" spans="2:7" ht="14.25">
      <c r="B147" s="294"/>
      <c r="C147" s="294"/>
      <c r="D147" s="294"/>
      <c r="E147" s="294"/>
      <c r="F147" s="294"/>
      <c r="G147" s="294"/>
    </row>
    <row r="148" spans="2:7" ht="14.25">
      <c r="B148" s="294"/>
      <c r="C148" s="294"/>
      <c r="D148" s="294"/>
      <c r="E148" s="294"/>
      <c r="F148" s="294"/>
      <c r="G148" s="294"/>
    </row>
    <row r="149" spans="2:7" ht="14.25">
      <c r="B149" s="294"/>
      <c r="C149" s="294"/>
      <c r="D149" s="294"/>
      <c r="E149" s="294"/>
      <c r="F149" s="294"/>
      <c r="G149" s="294"/>
    </row>
    <row r="150" spans="2:7" ht="14.25">
      <c r="B150" s="294"/>
      <c r="C150" s="294"/>
      <c r="D150" s="294"/>
      <c r="E150" s="294"/>
      <c r="F150" s="294"/>
      <c r="G150" s="294"/>
    </row>
    <row r="151" spans="2:7" ht="14.25">
      <c r="B151" s="294"/>
      <c r="C151" s="294"/>
      <c r="D151" s="294"/>
      <c r="E151" s="294"/>
      <c r="F151" s="294"/>
      <c r="G151" s="294"/>
    </row>
    <row r="152" spans="2:7" ht="14.25">
      <c r="B152" s="294"/>
      <c r="C152" s="294"/>
      <c r="D152" s="294"/>
      <c r="E152" s="294"/>
      <c r="F152" s="294"/>
      <c r="G152" s="294"/>
    </row>
    <row r="153" spans="2:7" ht="14.25">
      <c r="B153" s="294"/>
      <c r="C153" s="294"/>
      <c r="D153" s="294"/>
      <c r="E153" s="294"/>
      <c r="F153" s="294"/>
      <c r="G153" s="294"/>
    </row>
    <row r="154" spans="2:7" ht="14.25">
      <c r="B154" s="294"/>
      <c r="C154" s="294"/>
      <c r="D154" s="294"/>
      <c r="E154" s="294"/>
      <c r="F154" s="294"/>
      <c r="G154" s="294"/>
    </row>
    <row r="155" spans="2:7" ht="14.25">
      <c r="B155" s="294"/>
      <c r="C155" s="294"/>
      <c r="D155" s="294"/>
      <c r="E155" s="294"/>
      <c r="F155" s="294"/>
      <c r="G155" s="294"/>
    </row>
    <row r="156" spans="2:7" ht="14.25">
      <c r="B156" s="294"/>
      <c r="C156" s="294"/>
      <c r="D156" s="294"/>
      <c r="E156" s="294"/>
      <c r="F156" s="294"/>
      <c r="G156" s="294"/>
    </row>
    <row r="157" spans="2:7" ht="14.25">
      <c r="B157" s="294"/>
      <c r="C157" s="294"/>
      <c r="D157" s="294"/>
      <c r="E157" s="294"/>
      <c r="F157" s="294"/>
      <c r="G157" s="294"/>
    </row>
    <row r="158" spans="2:7" ht="14.25">
      <c r="B158" s="294"/>
      <c r="C158" s="294"/>
      <c r="D158" s="294"/>
      <c r="E158" s="294"/>
      <c r="F158" s="294"/>
      <c r="G158" s="294"/>
    </row>
    <row r="159" spans="2:7" ht="14.25">
      <c r="B159" s="294"/>
      <c r="C159" s="294"/>
      <c r="D159" s="294"/>
      <c r="E159" s="294"/>
      <c r="F159" s="294"/>
      <c r="G159" s="294"/>
    </row>
    <row r="160" spans="2:7" ht="14.25">
      <c r="B160" s="294"/>
      <c r="C160" s="294"/>
      <c r="D160" s="294"/>
      <c r="E160" s="294"/>
      <c r="F160" s="294"/>
      <c r="G160" s="294"/>
    </row>
    <row r="161" spans="2:7" ht="14.25">
      <c r="B161" s="294"/>
      <c r="C161" s="294"/>
      <c r="D161" s="294"/>
      <c r="E161" s="294"/>
      <c r="F161" s="294"/>
      <c r="G161" s="294"/>
    </row>
    <row r="162" spans="2:7" ht="14.25">
      <c r="B162" s="294"/>
      <c r="C162" s="294"/>
      <c r="D162" s="294"/>
      <c r="E162" s="294"/>
      <c r="F162" s="294"/>
      <c r="G162" s="294"/>
    </row>
    <row r="163" spans="2:7" ht="14.25">
      <c r="B163" s="294"/>
      <c r="C163" s="294"/>
      <c r="D163" s="294"/>
      <c r="E163" s="294"/>
      <c r="F163" s="294"/>
      <c r="G163" s="294"/>
    </row>
    <row r="164" spans="2:7" ht="14.25">
      <c r="B164" s="294"/>
      <c r="C164" s="294"/>
      <c r="D164" s="294"/>
      <c r="E164" s="294"/>
      <c r="F164" s="294"/>
      <c r="G164" s="294"/>
    </row>
    <row r="165" spans="2:7" ht="14.25">
      <c r="B165" s="294"/>
      <c r="C165" s="294"/>
      <c r="D165" s="294"/>
      <c r="E165" s="294"/>
      <c r="F165" s="294"/>
      <c r="G165" s="294"/>
    </row>
    <row r="166" spans="2:7" ht="14.25">
      <c r="B166" s="294"/>
      <c r="C166" s="294"/>
      <c r="D166" s="294"/>
      <c r="E166" s="294"/>
      <c r="F166" s="294"/>
      <c r="G166" s="294"/>
    </row>
    <row r="167" spans="2:7" ht="14.25">
      <c r="B167" s="294"/>
      <c r="C167" s="294"/>
      <c r="D167" s="294"/>
      <c r="E167" s="294"/>
      <c r="F167" s="294"/>
      <c r="G167" s="294"/>
    </row>
    <row r="168" spans="2:7" ht="14.25">
      <c r="B168" s="294"/>
      <c r="C168" s="294"/>
      <c r="D168" s="294"/>
      <c r="E168" s="294"/>
      <c r="F168" s="294"/>
      <c r="G168" s="294"/>
    </row>
    <row r="169" spans="2:7" ht="14.25">
      <c r="B169" s="294"/>
      <c r="C169" s="294"/>
      <c r="D169" s="294"/>
      <c r="E169" s="294"/>
      <c r="F169" s="294"/>
      <c r="G169" s="294"/>
    </row>
    <row r="170" spans="2:7" ht="14.25">
      <c r="B170" s="294"/>
      <c r="C170" s="294"/>
      <c r="D170" s="294"/>
      <c r="E170" s="294"/>
      <c r="F170" s="294"/>
      <c r="G170" s="294"/>
    </row>
    <row r="171" spans="2:7" ht="14.25">
      <c r="B171" s="294"/>
      <c r="C171" s="294"/>
      <c r="D171" s="294"/>
      <c r="E171" s="294"/>
      <c r="F171" s="294"/>
      <c r="G171" s="294"/>
    </row>
    <row r="172" spans="2:7" ht="14.25">
      <c r="B172" s="294"/>
      <c r="C172" s="294"/>
      <c r="D172" s="294"/>
      <c r="E172" s="294"/>
      <c r="F172" s="294"/>
      <c r="G172" s="294"/>
    </row>
    <row r="173" spans="2:7" ht="14.25">
      <c r="B173" s="294"/>
      <c r="C173" s="294"/>
      <c r="D173" s="294"/>
      <c r="E173" s="294"/>
      <c r="F173" s="294"/>
      <c r="G173" s="294"/>
    </row>
    <row r="174" spans="2:7" ht="14.25">
      <c r="B174" s="294"/>
      <c r="C174" s="294"/>
      <c r="D174" s="294"/>
      <c r="E174" s="294"/>
      <c r="F174" s="294"/>
      <c r="G174" s="294"/>
    </row>
    <row r="175" spans="2:7" ht="14.25">
      <c r="B175" s="294"/>
      <c r="C175" s="294"/>
      <c r="D175" s="294"/>
      <c r="E175" s="294"/>
      <c r="F175" s="294"/>
      <c r="G175" s="294"/>
    </row>
    <row r="176" spans="2:7" ht="14.25">
      <c r="B176" s="294"/>
      <c r="C176" s="294"/>
      <c r="D176" s="294"/>
      <c r="E176" s="294"/>
      <c r="F176" s="294"/>
      <c r="G176" s="294"/>
    </row>
    <row r="177" spans="2:7" ht="14.25">
      <c r="B177" s="294"/>
      <c r="C177" s="294"/>
      <c r="D177" s="294"/>
      <c r="E177" s="294"/>
      <c r="F177" s="294"/>
      <c r="G177" s="294"/>
    </row>
    <row r="178" spans="2:7" ht="14.25">
      <c r="B178" s="294"/>
      <c r="C178" s="294"/>
      <c r="D178" s="294"/>
      <c r="E178" s="294"/>
      <c r="F178" s="294"/>
      <c r="G178" s="294"/>
    </row>
    <row r="179" spans="2:7" ht="14.25">
      <c r="B179" s="294"/>
      <c r="C179" s="294"/>
      <c r="D179" s="294"/>
      <c r="E179" s="294"/>
      <c r="F179" s="294"/>
      <c r="G179" s="294"/>
    </row>
    <row r="180" spans="2:7" ht="14.25">
      <c r="B180" s="294"/>
      <c r="C180" s="294"/>
      <c r="D180" s="294"/>
      <c r="E180" s="294"/>
      <c r="F180" s="294"/>
      <c r="G180" s="294"/>
    </row>
    <row r="181" spans="2:7" ht="14.25">
      <c r="B181" s="294"/>
      <c r="C181" s="294"/>
      <c r="D181" s="294"/>
      <c r="E181" s="294"/>
      <c r="F181" s="294"/>
      <c r="G181" s="294"/>
    </row>
    <row r="182" spans="2:7" ht="14.25">
      <c r="B182" s="294"/>
      <c r="C182" s="294"/>
      <c r="D182" s="294"/>
      <c r="E182" s="294"/>
      <c r="F182" s="294"/>
      <c r="G182" s="294"/>
    </row>
    <row r="183" spans="2:7" ht="14.25">
      <c r="B183" s="294"/>
      <c r="C183" s="294"/>
      <c r="D183" s="294"/>
      <c r="E183" s="294"/>
      <c r="F183" s="294"/>
      <c r="G183" s="294"/>
    </row>
    <row r="184" spans="2:7" ht="14.25">
      <c r="B184" s="294"/>
      <c r="C184" s="294"/>
      <c r="D184" s="294"/>
      <c r="E184" s="294"/>
      <c r="F184" s="294"/>
      <c r="G184" s="294"/>
    </row>
    <row r="185" spans="2:7" ht="14.25">
      <c r="B185" s="294"/>
      <c r="C185" s="294"/>
      <c r="D185" s="294"/>
      <c r="E185" s="294"/>
      <c r="F185" s="294"/>
      <c r="G185" s="294"/>
    </row>
    <row r="186" spans="2:7" ht="14.25">
      <c r="B186" s="294"/>
      <c r="C186" s="294"/>
      <c r="D186" s="294"/>
      <c r="E186" s="294"/>
      <c r="F186" s="294"/>
      <c r="G186" s="294"/>
    </row>
    <row r="187" spans="2:7" ht="14.25">
      <c r="B187" s="294"/>
      <c r="C187" s="294"/>
      <c r="D187" s="294"/>
      <c r="E187" s="294"/>
      <c r="F187" s="294"/>
      <c r="G187" s="294"/>
    </row>
    <row r="188" spans="2:7" ht="14.25">
      <c r="B188" s="294"/>
      <c r="C188" s="294"/>
      <c r="D188" s="294"/>
      <c r="E188" s="294"/>
      <c r="F188" s="294"/>
      <c r="G188" s="294"/>
    </row>
    <row r="189" spans="2:7" ht="14.25">
      <c r="B189" s="294"/>
      <c r="C189" s="294"/>
      <c r="D189" s="294"/>
      <c r="E189" s="294"/>
      <c r="F189" s="294"/>
      <c r="G189" s="294"/>
    </row>
    <row r="190" spans="2:7" ht="14.25">
      <c r="B190" s="294"/>
      <c r="C190" s="294"/>
      <c r="D190" s="294"/>
      <c r="E190" s="294"/>
      <c r="F190" s="294"/>
      <c r="G190" s="294"/>
    </row>
    <row r="191" spans="2:7" ht="14.25">
      <c r="B191" s="294"/>
      <c r="C191" s="294"/>
      <c r="D191" s="294"/>
      <c r="E191" s="294"/>
      <c r="F191" s="294"/>
      <c r="G191" s="294"/>
    </row>
    <row r="192" spans="2:7" ht="14.25">
      <c r="B192" s="294"/>
      <c r="C192" s="294"/>
      <c r="D192" s="294"/>
      <c r="E192" s="294"/>
      <c r="F192" s="294"/>
      <c r="G192" s="294"/>
    </row>
    <row r="193" spans="2:7" ht="14.25">
      <c r="B193" s="294"/>
      <c r="C193" s="294"/>
      <c r="D193" s="294"/>
      <c r="E193" s="294"/>
      <c r="F193" s="294"/>
      <c r="G193" s="294"/>
    </row>
    <row r="194" spans="2:7" ht="14.25">
      <c r="B194" s="294"/>
      <c r="C194" s="294"/>
      <c r="D194" s="294"/>
      <c r="E194" s="294"/>
      <c r="F194" s="294"/>
      <c r="G194" s="294"/>
    </row>
    <row r="195" spans="2:7" ht="14.25">
      <c r="B195" s="294"/>
      <c r="C195" s="294"/>
      <c r="D195" s="294"/>
      <c r="E195" s="294"/>
      <c r="F195" s="294"/>
      <c r="G195" s="294"/>
    </row>
    <row r="196" spans="2:7" ht="14.25">
      <c r="B196" s="294"/>
      <c r="C196" s="294"/>
      <c r="D196" s="294"/>
      <c r="E196" s="294"/>
      <c r="F196" s="294"/>
      <c r="G196" s="294"/>
    </row>
    <row r="197" spans="2:7" ht="14.25">
      <c r="B197" s="294"/>
      <c r="C197" s="294"/>
      <c r="D197" s="294"/>
      <c r="E197" s="294"/>
      <c r="F197" s="294"/>
      <c r="G197" s="294"/>
    </row>
    <row r="198" spans="2:7" ht="14.25">
      <c r="B198" s="294"/>
      <c r="C198" s="294"/>
      <c r="D198" s="294"/>
      <c r="E198" s="294"/>
      <c r="F198" s="294"/>
      <c r="G198" s="294"/>
    </row>
    <row r="199" spans="2:7" ht="14.25">
      <c r="B199" s="294"/>
      <c r="C199" s="294"/>
      <c r="D199" s="294"/>
      <c r="E199" s="294"/>
      <c r="F199" s="294"/>
      <c r="G199" s="294"/>
    </row>
    <row r="200" spans="2:7" ht="14.25">
      <c r="B200" s="294"/>
      <c r="C200" s="294"/>
      <c r="D200" s="294"/>
      <c r="E200" s="294"/>
      <c r="F200" s="294"/>
      <c r="G200" s="294"/>
    </row>
    <row r="201" spans="2:7" ht="14.25">
      <c r="B201" s="294"/>
      <c r="C201" s="294"/>
      <c r="D201" s="294"/>
      <c r="E201" s="294"/>
      <c r="F201" s="294"/>
      <c r="G201" s="294"/>
    </row>
    <row r="202" spans="2:7" ht="14.25">
      <c r="B202" s="294"/>
      <c r="C202" s="294"/>
      <c r="D202" s="294"/>
      <c r="E202" s="294"/>
      <c r="F202" s="294"/>
      <c r="G202" s="294"/>
    </row>
    <row r="203" spans="2:7" ht="14.25">
      <c r="B203" s="294"/>
      <c r="C203" s="294"/>
      <c r="D203" s="294"/>
      <c r="E203" s="294"/>
      <c r="F203" s="294"/>
      <c r="G203" s="294"/>
    </row>
    <row r="204" spans="2:7" ht="14.25">
      <c r="B204" s="294"/>
      <c r="C204" s="294"/>
      <c r="D204" s="294"/>
      <c r="E204" s="294"/>
      <c r="F204" s="294"/>
      <c r="G204" s="294"/>
    </row>
    <row r="205" spans="2:7" ht="14.25">
      <c r="B205" s="294"/>
      <c r="C205" s="294"/>
      <c r="D205" s="294"/>
      <c r="E205" s="294"/>
      <c r="F205" s="294"/>
      <c r="G205" s="294"/>
    </row>
    <row r="206" spans="2:7" ht="14.25">
      <c r="B206" s="294"/>
      <c r="C206" s="294"/>
      <c r="D206" s="294"/>
      <c r="E206" s="294"/>
      <c r="F206" s="294"/>
      <c r="G206" s="294"/>
    </row>
    <row r="207" spans="2:7" ht="14.25">
      <c r="B207" s="294"/>
      <c r="C207" s="294"/>
      <c r="D207" s="294"/>
      <c r="E207" s="294"/>
      <c r="F207" s="294"/>
      <c r="G207" s="294"/>
    </row>
    <row r="208" spans="2:7" ht="14.25">
      <c r="B208" s="294"/>
      <c r="C208" s="294"/>
      <c r="D208" s="294"/>
      <c r="E208" s="294"/>
      <c r="F208" s="294"/>
      <c r="G208" s="294"/>
    </row>
    <row r="209" spans="2:7" ht="14.25">
      <c r="B209" s="294"/>
      <c r="C209" s="294"/>
      <c r="D209" s="294"/>
      <c r="E209" s="294"/>
      <c r="F209" s="294"/>
      <c r="G209" s="294"/>
    </row>
    <row r="210" spans="2:7" ht="14.25">
      <c r="B210" s="294"/>
      <c r="C210" s="294"/>
      <c r="D210" s="294"/>
      <c r="E210" s="294"/>
      <c r="F210" s="294"/>
      <c r="G210" s="294"/>
    </row>
    <row r="211" spans="2:7" ht="14.25">
      <c r="B211" s="294"/>
      <c r="C211" s="294"/>
      <c r="D211" s="294"/>
      <c r="E211" s="294"/>
      <c r="F211" s="294"/>
      <c r="G211" s="294"/>
    </row>
    <row r="212" spans="2:7" ht="14.25">
      <c r="B212" s="294"/>
      <c r="C212" s="294"/>
      <c r="D212" s="294"/>
      <c r="E212" s="294"/>
      <c r="F212" s="294"/>
      <c r="G212" s="294"/>
    </row>
    <row r="213" spans="2:7" ht="14.25">
      <c r="B213" s="294"/>
      <c r="C213" s="294"/>
      <c r="D213" s="294"/>
      <c r="E213" s="294"/>
      <c r="F213" s="294"/>
      <c r="G213" s="294"/>
    </row>
    <row r="214" spans="2:7" ht="14.25">
      <c r="B214" s="294"/>
      <c r="C214" s="294"/>
      <c r="D214" s="294"/>
      <c r="E214" s="294"/>
      <c r="F214" s="294"/>
      <c r="G214" s="294"/>
    </row>
    <row r="215" spans="2:7" ht="14.25">
      <c r="B215" s="294"/>
      <c r="C215" s="294"/>
      <c r="D215" s="294"/>
      <c r="E215" s="294"/>
      <c r="F215" s="294"/>
      <c r="G215" s="294"/>
    </row>
    <row r="216" spans="2:7" ht="14.25">
      <c r="B216" s="294"/>
      <c r="C216" s="294"/>
      <c r="D216" s="294"/>
      <c r="E216" s="294"/>
      <c r="F216" s="294"/>
      <c r="G216" s="294"/>
    </row>
    <row r="217" spans="2:7" ht="14.25">
      <c r="B217" s="294"/>
      <c r="C217" s="294"/>
      <c r="D217" s="294"/>
      <c r="E217" s="294"/>
      <c r="F217" s="294"/>
      <c r="G217" s="294"/>
    </row>
    <row r="218" spans="2:7" ht="14.25">
      <c r="B218" s="294"/>
      <c r="C218" s="294"/>
      <c r="D218" s="294"/>
      <c r="E218" s="294"/>
      <c r="F218" s="294"/>
      <c r="G218" s="294"/>
    </row>
    <row r="219" spans="2:7" ht="14.25">
      <c r="B219" s="294"/>
      <c r="C219" s="294"/>
      <c r="D219" s="294"/>
      <c r="E219" s="294"/>
      <c r="F219" s="294"/>
      <c r="G219" s="294"/>
    </row>
    <row r="220" spans="2:7" ht="14.25">
      <c r="B220" s="294"/>
      <c r="C220" s="294"/>
      <c r="D220" s="294"/>
      <c r="E220" s="294"/>
      <c r="F220" s="294"/>
      <c r="G220" s="294"/>
    </row>
    <row r="221" spans="2:7" ht="14.25">
      <c r="B221" s="294"/>
      <c r="C221" s="294"/>
      <c r="D221" s="294"/>
      <c r="E221" s="294"/>
      <c r="F221" s="294"/>
      <c r="G221" s="294"/>
    </row>
    <row r="222" spans="2:7" ht="14.25">
      <c r="B222" s="294"/>
      <c r="C222" s="294"/>
      <c r="D222" s="294"/>
      <c r="E222" s="294"/>
      <c r="F222" s="294"/>
      <c r="G222" s="294"/>
    </row>
    <row r="223" spans="2:7" ht="14.25">
      <c r="B223" s="294"/>
      <c r="C223" s="294"/>
      <c r="D223" s="294"/>
      <c r="E223" s="294"/>
      <c r="F223" s="294"/>
      <c r="G223" s="294"/>
    </row>
    <row r="224" spans="2:7" ht="14.25">
      <c r="B224" s="294"/>
      <c r="C224" s="294"/>
      <c r="D224" s="294"/>
      <c r="E224" s="294"/>
      <c r="F224" s="294"/>
      <c r="G224" s="294"/>
    </row>
    <row r="225" spans="2:7" ht="14.25">
      <c r="B225" s="294"/>
      <c r="C225" s="294"/>
      <c r="D225" s="294"/>
      <c r="E225" s="294"/>
      <c r="F225" s="294"/>
      <c r="G225" s="294"/>
    </row>
    <row r="226" spans="2:7" ht="14.25">
      <c r="B226" s="294"/>
      <c r="C226" s="294"/>
      <c r="D226" s="294"/>
      <c r="E226" s="294"/>
      <c r="F226" s="294"/>
      <c r="G226" s="294"/>
    </row>
    <row r="227" spans="2:7" ht="14.25">
      <c r="B227" s="294"/>
      <c r="C227" s="294"/>
      <c r="D227" s="294"/>
      <c r="E227" s="294"/>
      <c r="F227" s="294"/>
      <c r="G227" s="294"/>
    </row>
    <row r="228" spans="2:7" ht="14.25">
      <c r="B228" s="294"/>
      <c r="C228" s="294"/>
      <c r="D228" s="294"/>
      <c r="E228" s="294"/>
      <c r="F228" s="294"/>
      <c r="G228" s="294"/>
    </row>
    <row r="229" spans="2:7" ht="14.25">
      <c r="B229" s="294"/>
      <c r="C229" s="294"/>
      <c r="D229" s="294"/>
      <c r="E229" s="294"/>
      <c r="F229" s="294"/>
      <c r="G229" s="294"/>
    </row>
    <row r="230" spans="2:7" ht="14.25">
      <c r="B230" s="294"/>
      <c r="C230" s="294"/>
      <c r="D230" s="294"/>
      <c r="E230" s="294"/>
      <c r="F230" s="294"/>
      <c r="G230" s="294"/>
    </row>
    <row r="231" spans="2:7" ht="14.25">
      <c r="B231" s="294"/>
      <c r="C231" s="294"/>
      <c r="D231" s="294"/>
      <c r="E231" s="294"/>
      <c r="F231" s="294"/>
      <c r="G231" s="294"/>
    </row>
    <row r="232" spans="2:7" ht="14.25">
      <c r="B232" s="294"/>
      <c r="C232" s="294"/>
      <c r="D232" s="294"/>
      <c r="E232" s="294"/>
      <c r="F232" s="294"/>
      <c r="G232" s="294"/>
    </row>
    <row r="233" spans="2:7" ht="14.25">
      <c r="B233" s="294"/>
      <c r="C233" s="294"/>
      <c r="D233" s="294"/>
      <c r="E233" s="294"/>
      <c r="F233" s="294"/>
      <c r="G233" s="294"/>
    </row>
    <row r="234" spans="2:7" ht="14.25">
      <c r="B234" s="294"/>
      <c r="C234" s="294"/>
      <c r="D234" s="294"/>
      <c r="E234" s="294"/>
      <c r="F234" s="294"/>
      <c r="G234" s="294"/>
    </row>
    <row r="235" spans="2:7" ht="14.25">
      <c r="B235" s="294"/>
      <c r="C235" s="294"/>
      <c r="D235" s="294"/>
      <c r="E235" s="294"/>
      <c r="F235" s="294"/>
      <c r="G235" s="294"/>
    </row>
    <row r="236" spans="2:7" ht="14.25">
      <c r="B236" s="294"/>
      <c r="C236" s="294"/>
      <c r="D236" s="294"/>
      <c r="E236" s="294"/>
      <c r="F236" s="294"/>
      <c r="G236" s="294"/>
    </row>
    <row r="237" spans="2:7" ht="14.25">
      <c r="B237" s="294"/>
      <c r="C237" s="294"/>
      <c r="D237" s="294"/>
      <c r="E237" s="294"/>
      <c r="F237" s="294"/>
      <c r="G237" s="294"/>
    </row>
    <row r="238" spans="2:7" ht="14.25">
      <c r="B238" s="294"/>
      <c r="C238" s="294"/>
      <c r="D238" s="294"/>
      <c r="E238" s="294"/>
      <c r="F238" s="294"/>
      <c r="G238" s="294"/>
    </row>
    <row r="239" spans="2:7" ht="14.25">
      <c r="B239" s="294"/>
      <c r="C239" s="294"/>
      <c r="D239" s="294"/>
      <c r="E239" s="294"/>
      <c r="F239" s="294"/>
      <c r="G239" s="294"/>
    </row>
    <row r="240" spans="2:7" ht="14.25">
      <c r="B240" s="294"/>
      <c r="C240" s="294"/>
      <c r="D240" s="294"/>
      <c r="E240" s="294"/>
      <c r="F240" s="294"/>
      <c r="G240" s="294"/>
    </row>
    <row r="241" spans="2:7" ht="14.25">
      <c r="B241" s="294"/>
      <c r="C241" s="294"/>
      <c r="D241" s="294"/>
      <c r="E241" s="294"/>
      <c r="F241" s="294"/>
      <c r="G241" s="294"/>
    </row>
    <row r="242" spans="2:7" ht="14.25">
      <c r="B242" s="294"/>
      <c r="C242" s="294"/>
      <c r="D242" s="294"/>
      <c r="E242" s="294"/>
      <c r="F242" s="294"/>
      <c r="G242" s="294"/>
    </row>
    <row r="243" spans="2:7" ht="14.25">
      <c r="B243" s="294"/>
      <c r="C243" s="294"/>
      <c r="D243" s="294"/>
      <c r="E243" s="294"/>
      <c r="F243" s="294"/>
      <c r="G243" s="294"/>
    </row>
    <row r="244" spans="2:7" ht="14.25">
      <c r="B244" s="294"/>
      <c r="C244" s="294"/>
      <c r="D244" s="294"/>
      <c r="E244" s="294"/>
      <c r="F244" s="294"/>
      <c r="G244" s="294"/>
    </row>
    <row r="245" spans="2:7" ht="14.25">
      <c r="B245" s="294"/>
      <c r="C245" s="294"/>
      <c r="D245" s="294"/>
      <c r="E245" s="294"/>
      <c r="F245" s="294"/>
      <c r="G245" s="294"/>
    </row>
    <row r="246" spans="2:7" ht="14.25">
      <c r="B246" s="294"/>
      <c r="C246" s="294"/>
      <c r="D246" s="294"/>
      <c r="E246" s="294"/>
      <c r="F246" s="294"/>
      <c r="G246" s="294"/>
    </row>
    <row r="247" spans="2:7" ht="14.25">
      <c r="B247" s="294"/>
      <c r="C247" s="294"/>
      <c r="D247" s="294"/>
      <c r="E247" s="294"/>
      <c r="F247" s="294"/>
      <c r="G247" s="294"/>
    </row>
    <row r="248" spans="2:7" ht="14.25">
      <c r="B248" s="294"/>
      <c r="C248" s="294"/>
      <c r="D248" s="294"/>
      <c r="E248" s="294"/>
      <c r="F248" s="294"/>
      <c r="G248" s="294"/>
    </row>
    <row r="249" spans="2:7" ht="14.25">
      <c r="B249" s="294"/>
      <c r="C249" s="294"/>
      <c r="D249" s="294"/>
      <c r="E249" s="294"/>
      <c r="F249" s="294"/>
      <c r="G249" s="294"/>
    </row>
    <row r="250" spans="2:7" ht="14.25">
      <c r="B250" s="294"/>
      <c r="C250" s="294"/>
      <c r="D250" s="294"/>
      <c r="E250" s="294"/>
      <c r="F250" s="294"/>
      <c r="G250" s="294"/>
    </row>
    <row r="251" spans="2:7" ht="14.25">
      <c r="B251" s="294"/>
      <c r="C251" s="294"/>
      <c r="D251" s="294"/>
      <c r="E251" s="294"/>
      <c r="F251" s="294"/>
      <c r="G251" s="294"/>
    </row>
    <row r="252" spans="2:7" ht="14.25">
      <c r="B252" s="294"/>
      <c r="C252" s="294"/>
      <c r="D252" s="294"/>
      <c r="E252" s="294"/>
      <c r="F252" s="294"/>
      <c r="G252" s="294"/>
    </row>
    <row r="253" spans="2:7" ht="14.25">
      <c r="B253" s="294"/>
      <c r="C253" s="294"/>
      <c r="D253" s="294"/>
      <c r="E253" s="294"/>
      <c r="F253" s="294"/>
      <c r="G253" s="294"/>
    </row>
    <row r="254" spans="2:7" ht="14.25">
      <c r="B254" s="294"/>
      <c r="C254" s="294"/>
      <c r="D254" s="294"/>
      <c r="E254" s="294"/>
      <c r="F254" s="294"/>
      <c r="G254" s="294"/>
    </row>
    <row r="255" spans="2:7" ht="14.25">
      <c r="B255" s="294"/>
      <c r="C255" s="294"/>
      <c r="D255" s="294"/>
      <c r="E255" s="294"/>
      <c r="F255" s="294"/>
      <c r="G255" s="294"/>
    </row>
    <row r="256" spans="2:7" ht="14.25">
      <c r="B256" s="294"/>
      <c r="C256" s="294"/>
      <c r="D256" s="294"/>
      <c r="E256" s="294"/>
      <c r="F256" s="294"/>
      <c r="G256" s="294"/>
    </row>
    <row r="257" spans="2:7" ht="14.25">
      <c r="B257" s="294"/>
      <c r="C257" s="294"/>
      <c r="D257" s="294"/>
      <c r="E257" s="294"/>
      <c r="F257" s="294"/>
      <c r="G257" s="294"/>
    </row>
    <row r="258" spans="2:7" ht="14.25">
      <c r="B258" s="294"/>
      <c r="C258" s="294"/>
      <c r="D258" s="294"/>
      <c r="E258" s="294"/>
      <c r="F258" s="294"/>
      <c r="G258" s="294"/>
    </row>
    <row r="259" spans="2:7" ht="14.25">
      <c r="B259" s="294"/>
      <c r="C259" s="294"/>
      <c r="D259" s="294"/>
      <c r="E259" s="294"/>
      <c r="F259" s="294"/>
      <c r="G259" s="294"/>
    </row>
    <row r="260" spans="2:7" ht="14.25">
      <c r="B260" s="294"/>
      <c r="C260" s="294"/>
      <c r="D260" s="294"/>
      <c r="E260" s="294"/>
      <c r="F260" s="294"/>
      <c r="G260" s="294"/>
    </row>
    <row r="261" spans="2:7" ht="14.25">
      <c r="B261" s="294"/>
      <c r="C261" s="294"/>
      <c r="D261" s="294"/>
      <c r="E261" s="294"/>
      <c r="F261" s="294"/>
      <c r="G261" s="294"/>
    </row>
    <row r="262" spans="2:7" ht="14.25">
      <c r="B262" s="294"/>
      <c r="C262" s="294"/>
      <c r="D262" s="294"/>
      <c r="E262" s="294"/>
      <c r="F262" s="294"/>
      <c r="G262" s="294"/>
    </row>
    <row r="263" spans="2:7" ht="14.25">
      <c r="B263" s="294"/>
      <c r="C263" s="294"/>
      <c r="D263" s="294"/>
      <c r="E263" s="294"/>
      <c r="F263" s="294"/>
      <c r="G263" s="294"/>
    </row>
    <row r="264" spans="2:7" ht="14.25">
      <c r="B264" s="294"/>
      <c r="C264" s="294"/>
      <c r="D264" s="294"/>
      <c r="E264" s="294"/>
      <c r="F264" s="294"/>
      <c r="G264" s="294"/>
    </row>
    <row r="265" spans="2:7" ht="14.25">
      <c r="B265" s="294"/>
      <c r="C265" s="294"/>
      <c r="D265" s="294"/>
      <c r="E265" s="294"/>
      <c r="F265" s="294"/>
      <c r="G265" s="294"/>
    </row>
    <row r="266" spans="2:7" ht="14.25">
      <c r="B266" s="294"/>
      <c r="C266" s="294"/>
      <c r="D266" s="294"/>
      <c r="E266" s="294"/>
      <c r="F266" s="294"/>
      <c r="G266" s="294"/>
    </row>
    <row r="267" spans="2:7" ht="14.25">
      <c r="B267" s="294"/>
      <c r="C267" s="294"/>
      <c r="D267" s="294"/>
      <c r="E267" s="294"/>
      <c r="F267" s="294"/>
      <c r="G267" s="294"/>
    </row>
    <row r="268" spans="2:7" ht="14.25">
      <c r="B268" s="294"/>
      <c r="C268" s="294"/>
      <c r="D268" s="294"/>
      <c r="E268" s="294"/>
      <c r="F268" s="294"/>
      <c r="G268" s="294"/>
    </row>
    <row r="269" spans="2:7" ht="14.25">
      <c r="B269" s="294"/>
      <c r="C269" s="294"/>
      <c r="D269" s="294"/>
      <c r="E269" s="294"/>
      <c r="F269" s="294"/>
      <c r="G269" s="294"/>
    </row>
    <row r="270" spans="2:7" ht="14.25">
      <c r="B270" s="294"/>
      <c r="C270" s="294"/>
      <c r="D270" s="294"/>
      <c r="E270" s="294"/>
      <c r="F270" s="294"/>
      <c r="G270" s="294"/>
    </row>
    <row r="271" spans="2:7" ht="14.25">
      <c r="B271" s="294"/>
      <c r="C271" s="294"/>
      <c r="D271" s="294"/>
      <c r="E271" s="294"/>
      <c r="F271" s="294"/>
      <c r="G271" s="294"/>
    </row>
    <row r="272" spans="2:7" ht="14.25">
      <c r="B272" s="294"/>
      <c r="C272" s="294"/>
      <c r="D272" s="294"/>
      <c r="E272" s="294"/>
      <c r="F272" s="294"/>
      <c r="G272" s="294"/>
    </row>
    <row r="273" spans="2:7" ht="14.25">
      <c r="B273" s="294"/>
      <c r="C273" s="294"/>
      <c r="D273" s="294"/>
      <c r="E273" s="294"/>
      <c r="F273" s="294"/>
      <c r="G273" s="294"/>
    </row>
    <row r="274" spans="2:7" ht="14.25">
      <c r="B274" s="294"/>
      <c r="C274" s="294"/>
      <c r="D274" s="294"/>
      <c r="E274" s="294"/>
      <c r="F274" s="294"/>
      <c r="G274" s="294"/>
    </row>
    <row r="275" spans="2:7" ht="14.25">
      <c r="B275" s="294"/>
      <c r="C275" s="294"/>
      <c r="D275" s="294"/>
      <c r="E275" s="294"/>
      <c r="F275" s="294"/>
      <c r="G275" s="294"/>
    </row>
    <row r="276" spans="2:7" ht="14.25">
      <c r="B276" s="294"/>
      <c r="C276" s="294"/>
      <c r="D276" s="294"/>
      <c r="E276" s="294"/>
      <c r="F276" s="294"/>
      <c r="G276" s="294"/>
    </row>
    <row r="277" spans="2:7" ht="14.25">
      <c r="B277" s="294"/>
      <c r="C277" s="294"/>
      <c r="D277" s="294"/>
      <c r="E277" s="294"/>
      <c r="F277" s="294"/>
      <c r="G277" s="294"/>
    </row>
    <row r="278" spans="2:7" ht="14.25">
      <c r="B278" s="294"/>
      <c r="C278" s="294"/>
      <c r="D278" s="294"/>
      <c r="E278" s="294"/>
      <c r="F278" s="294"/>
      <c r="G278" s="294"/>
    </row>
    <row r="279" spans="2:7" ht="14.25">
      <c r="B279" s="294"/>
      <c r="C279" s="294"/>
      <c r="D279" s="294"/>
      <c r="E279" s="294"/>
      <c r="F279" s="294"/>
      <c r="G279" s="294"/>
    </row>
    <row r="280" spans="2:7" ht="14.25">
      <c r="B280" s="294"/>
      <c r="C280" s="294"/>
      <c r="D280" s="294"/>
      <c r="E280" s="294"/>
      <c r="F280" s="294"/>
      <c r="G280" s="294"/>
    </row>
    <row r="281" spans="2:7" ht="14.25">
      <c r="B281" s="294"/>
      <c r="C281" s="294"/>
      <c r="D281" s="294"/>
      <c r="E281" s="294"/>
      <c r="F281" s="294"/>
      <c r="G281" s="294"/>
    </row>
    <row r="282" spans="2:7" ht="14.25">
      <c r="B282" s="294"/>
      <c r="C282" s="294"/>
      <c r="D282" s="294"/>
      <c r="E282" s="294"/>
      <c r="F282" s="294"/>
      <c r="G282" s="294"/>
    </row>
    <row r="283" spans="2:7" ht="14.25">
      <c r="B283" s="294"/>
      <c r="C283" s="294"/>
      <c r="D283" s="294"/>
      <c r="E283" s="294"/>
      <c r="F283" s="294"/>
      <c r="G283" s="294"/>
    </row>
    <row r="284" spans="2:7" ht="14.25">
      <c r="B284" s="294"/>
      <c r="C284" s="294"/>
      <c r="D284" s="294"/>
      <c r="E284" s="294"/>
      <c r="F284" s="294"/>
      <c r="G284" s="294"/>
    </row>
    <row r="285" spans="2:7" ht="14.25">
      <c r="B285" s="294"/>
      <c r="C285" s="294"/>
      <c r="D285" s="294"/>
      <c r="E285" s="294"/>
      <c r="F285" s="294"/>
      <c r="G285" s="294"/>
    </row>
    <row r="286" spans="2:7" ht="14.25">
      <c r="B286" s="294"/>
      <c r="C286" s="294"/>
      <c r="D286" s="294"/>
      <c r="E286" s="294"/>
      <c r="F286" s="294"/>
      <c r="G286" s="294"/>
    </row>
    <row r="287" spans="2:7" ht="14.25">
      <c r="B287" s="294"/>
      <c r="C287" s="294"/>
      <c r="D287" s="294"/>
      <c r="E287" s="294"/>
      <c r="F287" s="294"/>
      <c r="G287" s="294"/>
    </row>
    <row r="288" spans="2:7" ht="14.25">
      <c r="B288" s="294"/>
      <c r="C288" s="294"/>
      <c r="D288" s="294"/>
      <c r="E288" s="294"/>
      <c r="F288" s="294"/>
      <c r="G288" s="294"/>
    </row>
    <row r="289" spans="2:7" ht="14.25">
      <c r="B289" s="294"/>
      <c r="C289" s="294"/>
      <c r="D289" s="294"/>
      <c r="E289" s="294"/>
      <c r="F289" s="294"/>
      <c r="G289" s="294"/>
    </row>
    <row r="290" spans="2:7" ht="14.25">
      <c r="B290" s="294"/>
      <c r="C290" s="294"/>
      <c r="D290" s="294"/>
      <c r="E290" s="294"/>
      <c r="F290" s="294"/>
      <c r="G290" s="294"/>
    </row>
    <row r="291" spans="2:7" ht="14.25">
      <c r="B291" s="294"/>
      <c r="C291" s="294"/>
      <c r="D291" s="294"/>
      <c r="E291" s="294"/>
      <c r="F291" s="294"/>
      <c r="G291" s="294"/>
    </row>
    <row r="292" spans="2:7" ht="14.25">
      <c r="B292" s="294"/>
      <c r="C292" s="294"/>
      <c r="D292" s="294"/>
      <c r="E292" s="294"/>
      <c r="F292" s="294"/>
      <c r="G292" s="294"/>
    </row>
    <row r="293" spans="2:7" ht="14.25">
      <c r="B293" s="294"/>
      <c r="C293" s="294"/>
      <c r="D293" s="294"/>
      <c r="E293" s="294"/>
      <c r="F293" s="294"/>
      <c r="G293" s="294"/>
    </row>
    <row r="294" spans="2:7" ht="14.25">
      <c r="B294" s="294"/>
      <c r="C294" s="294"/>
      <c r="D294" s="294"/>
      <c r="E294" s="294"/>
      <c r="F294" s="294"/>
      <c r="G294" s="294"/>
    </row>
    <row r="295" spans="2:7" ht="14.25">
      <c r="B295" s="294"/>
      <c r="C295" s="294"/>
      <c r="D295" s="294"/>
      <c r="E295" s="294"/>
      <c r="F295" s="294"/>
      <c r="G295" s="294"/>
    </row>
    <row r="296" spans="2:7" ht="14.25">
      <c r="B296" s="294"/>
      <c r="C296" s="294"/>
      <c r="D296" s="294"/>
      <c r="E296" s="294"/>
      <c r="F296" s="294"/>
      <c r="G296" s="294"/>
    </row>
    <row r="297" spans="2:7" ht="14.25">
      <c r="B297" s="294"/>
      <c r="C297" s="294"/>
      <c r="D297" s="294"/>
      <c r="E297" s="294"/>
      <c r="F297" s="294"/>
      <c r="G297" s="294"/>
    </row>
    <row r="298" spans="2:7" ht="14.25">
      <c r="B298" s="294"/>
      <c r="C298" s="294"/>
      <c r="D298" s="294"/>
      <c r="E298" s="294"/>
      <c r="F298" s="294"/>
      <c r="G298" s="294"/>
    </row>
    <row r="299" spans="2:7" ht="14.25">
      <c r="B299" s="294"/>
      <c r="C299" s="294"/>
      <c r="D299" s="294"/>
      <c r="E299" s="294"/>
      <c r="F299" s="294"/>
      <c r="G299" s="294"/>
    </row>
    <row r="300" spans="2:7" ht="14.25">
      <c r="B300" s="294"/>
      <c r="C300" s="294"/>
      <c r="D300" s="294"/>
      <c r="E300" s="294"/>
      <c r="F300" s="294"/>
      <c r="G300" s="294"/>
    </row>
    <row r="301" spans="2:7" ht="14.25">
      <c r="B301" s="294"/>
      <c r="C301" s="294"/>
      <c r="D301" s="294"/>
      <c r="E301" s="294"/>
      <c r="F301" s="294"/>
      <c r="G301" s="294"/>
    </row>
    <row r="302" spans="2:7" ht="14.25">
      <c r="B302" s="294"/>
      <c r="C302" s="294"/>
      <c r="D302" s="294"/>
      <c r="E302" s="294"/>
      <c r="F302" s="294"/>
      <c r="G302" s="294"/>
    </row>
    <row r="303" spans="2:7" ht="14.25">
      <c r="B303" s="294"/>
      <c r="C303" s="294"/>
      <c r="D303" s="294"/>
      <c r="E303" s="294"/>
      <c r="F303" s="294"/>
      <c r="G303" s="294"/>
    </row>
    <row r="304" spans="2:7" ht="14.25">
      <c r="B304" s="294"/>
      <c r="C304" s="294"/>
      <c r="D304" s="294"/>
      <c r="E304" s="294"/>
      <c r="F304" s="294"/>
      <c r="G304" s="294"/>
    </row>
    <row r="305" spans="2:7" ht="14.25">
      <c r="B305" s="294"/>
      <c r="C305" s="294"/>
      <c r="D305" s="294"/>
      <c r="E305" s="294"/>
      <c r="F305" s="294"/>
      <c r="G305" s="294"/>
    </row>
    <row r="306" spans="2:7" ht="14.25">
      <c r="B306" s="294"/>
      <c r="C306" s="294"/>
      <c r="D306" s="294"/>
      <c r="E306" s="294"/>
      <c r="F306" s="294"/>
      <c r="G306" s="294"/>
    </row>
    <row r="307" spans="2:7" ht="14.25">
      <c r="B307" s="294"/>
      <c r="C307" s="294"/>
      <c r="D307" s="294"/>
      <c r="E307" s="294"/>
      <c r="F307" s="294"/>
      <c r="G307" s="294"/>
    </row>
    <row r="308" spans="2:7" ht="14.25">
      <c r="B308" s="294"/>
      <c r="C308" s="294"/>
      <c r="D308" s="294"/>
      <c r="E308" s="294"/>
      <c r="F308" s="294"/>
      <c r="G308" s="294"/>
    </row>
    <row r="309" spans="2:7" ht="14.25">
      <c r="B309" s="294"/>
      <c r="C309" s="294"/>
      <c r="D309" s="294"/>
      <c r="E309" s="294"/>
      <c r="F309" s="294"/>
      <c r="G309" s="294"/>
    </row>
    <row r="310" spans="2:7" ht="14.25">
      <c r="B310" s="294"/>
      <c r="C310" s="294"/>
      <c r="D310" s="294"/>
      <c r="E310" s="294"/>
      <c r="F310" s="294"/>
      <c r="G310" s="294"/>
    </row>
    <row r="311" spans="2:7" ht="14.25">
      <c r="B311" s="294"/>
      <c r="C311" s="294"/>
      <c r="D311" s="294"/>
      <c r="E311" s="294"/>
      <c r="F311" s="294"/>
      <c r="G311" s="294"/>
    </row>
    <row r="312" spans="2:7" ht="14.25">
      <c r="B312" s="294"/>
      <c r="C312" s="294"/>
      <c r="D312" s="294"/>
      <c r="E312" s="294"/>
      <c r="F312" s="294"/>
      <c r="G312" s="294"/>
    </row>
    <row r="313" spans="2:7" ht="14.25">
      <c r="B313" s="294"/>
      <c r="C313" s="294"/>
      <c r="D313" s="294"/>
      <c r="E313" s="294"/>
      <c r="F313" s="294"/>
      <c r="G313" s="294"/>
    </row>
    <row r="314" spans="2:7" ht="14.25">
      <c r="B314" s="294"/>
      <c r="C314" s="294"/>
      <c r="D314" s="294"/>
      <c r="E314" s="294"/>
      <c r="F314" s="294"/>
      <c r="G314" s="294"/>
    </row>
    <row r="315" spans="2:7" ht="14.25">
      <c r="B315" s="294"/>
      <c r="C315" s="294"/>
      <c r="D315" s="294"/>
      <c r="E315" s="294"/>
      <c r="F315" s="294"/>
      <c r="G315" s="294"/>
    </row>
    <row r="316" spans="2:7" ht="14.25">
      <c r="B316" s="294"/>
      <c r="C316" s="294"/>
      <c r="D316" s="294"/>
      <c r="E316" s="294"/>
      <c r="F316" s="294"/>
      <c r="G316" s="294"/>
    </row>
    <row r="317" spans="2:7" ht="14.25">
      <c r="B317" s="294"/>
      <c r="C317" s="294"/>
      <c r="D317" s="294"/>
      <c r="E317" s="294"/>
      <c r="F317" s="294"/>
      <c r="G317" s="294"/>
    </row>
    <row r="318" spans="2:7" ht="14.25">
      <c r="B318" s="294"/>
      <c r="C318" s="294"/>
      <c r="D318" s="294"/>
      <c r="E318" s="294"/>
      <c r="F318" s="294"/>
      <c r="G318" s="294"/>
    </row>
    <row r="319" spans="2:7" ht="14.25">
      <c r="B319" s="294"/>
      <c r="C319" s="294"/>
      <c r="D319" s="294"/>
      <c r="E319" s="294"/>
      <c r="F319" s="294"/>
      <c r="G319" s="294"/>
    </row>
    <row r="320" spans="2:7" ht="14.25">
      <c r="B320" s="294"/>
      <c r="C320" s="294"/>
      <c r="D320" s="294"/>
      <c r="E320" s="294"/>
      <c r="F320" s="294"/>
      <c r="G320" s="294"/>
    </row>
    <row r="321" spans="2:7" ht="14.25">
      <c r="B321" s="294"/>
      <c r="C321" s="294"/>
      <c r="D321" s="294"/>
      <c r="E321" s="294"/>
      <c r="F321" s="294"/>
      <c r="G321" s="294"/>
    </row>
    <row r="322" spans="2:7" ht="14.25">
      <c r="B322" s="294"/>
      <c r="C322" s="294"/>
      <c r="D322" s="263"/>
      <c r="E322" s="294"/>
      <c r="F322" s="294"/>
      <c r="G322" s="294"/>
    </row>
    <row r="323" spans="2:7" ht="14.25">
      <c r="B323" s="294"/>
      <c r="C323" s="294"/>
      <c r="D323" s="263"/>
      <c r="E323" s="294"/>
      <c r="F323" s="294"/>
      <c r="G323" s="294"/>
    </row>
    <row r="324" spans="2:7" ht="14.25">
      <c r="B324" s="294"/>
      <c r="C324" s="294"/>
      <c r="D324" s="263"/>
      <c r="E324" s="294"/>
      <c r="F324" s="294"/>
      <c r="G324" s="294"/>
    </row>
    <row r="325" spans="2:7" ht="14.25">
      <c r="B325" s="294"/>
      <c r="C325" s="294"/>
      <c r="D325" s="263"/>
      <c r="E325" s="294"/>
      <c r="F325" s="294"/>
      <c r="G325" s="294"/>
    </row>
    <row r="326" spans="2:7" ht="14.25">
      <c r="B326" s="294"/>
      <c r="C326" s="294"/>
      <c r="D326" s="263"/>
      <c r="E326" s="294"/>
      <c r="F326" s="294"/>
      <c r="G326" s="294"/>
    </row>
    <row r="327" spans="2:7" ht="14.25">
      <c r="B327" s="294"/>
      <c r="C327" s="294"/>
      <c r="D327" s="263"/>
      <c r="E327" s="294"/>
      <c r="F327" s="294"/>
      <c r="G327" s="294"/>
    </row>
    <row r="328" spans="2:7" ht="14.25">
      <c r="B328" s="294"/>
      <c r="C328" s="294"/>
      <c r="D328" s="263"/>
      <c r="E328" s="294"/>
      <c r="F328" s="294"/>
      <c r="G328" s="294"/>
    </row>
    <row r="329" spans="2:7" ht="14.25">
      <c r="B329" s="294"/>
      <c r="C329" s="294"/>
      <c r="D329" s="263"/>
      <c r="E329" s="294"/>
      <c r="F329" s="294"/>
      <c r="G329" s="294"/>
    </row>
    <row r="330" spans="2:7" ht="14.25">
      <c r="B330" s="294"/>
      <c r="C330" s="294"/>
      <c r="D330" s="263"/>
      <c r="E330" s="294"/>
      <c r="F330" s="294"/>
      <c r="G330" s="294"/>
    </row>
    <row r="331" spans="2:7" ht="14.25">
      <c r="B331" s="294"/>
      <c r="C331" s="294"/>
      <c r="D331" s="263"/>
      <c r="E331" s="263"/>
      <c r="F331" s="263"/>
      <c r="G331" s="294"/>
    </row>
    <row r="332" spans="2:7" ht="14.25">
      <c r="B332" s="294"/>
      <c r="C332" s="294"/>
      <c r="D332" s="263"/>
      <c r="E332" s="263"/>
      <c r="F332" s="263"/>
      <c r="G332" s="294"/>
    </row>
    <row r="333" spans="2:7" ht="14.25">
      <c r="B333" s="294"/>
      <c r="C333" s="294"/>
      <c r="D333" s="263"/>
      <c r="E333" s="263"/>
      <c r="F333" s="263"/>
      <c r="G333" s="294"/>
    </row>
    <row r="334" spans="2:7" ht="14.25">
      <c r="B334" s="294"/>
      <c r="C334" s="294"/>
      <c r="D334" s="263"/>
      <c r="E334" s="263"/>
      <c r="F334" s="263"/>
      <c r="G334" s="294"/>
    </row>
    <row r="335" spans="2:7" ht="14.25">
      <c r="B335" s="294"/>
      <c r="C335" s="294"/>
      <c r="D335" s="263"/>
      <c r="E335" s="263"/>
      <c r="F335" s="263"/>
      <c r="G335" s="294"/>
    </row>
    <row r="336" spans="2:7" ht="14.25">
      <c r="B336" s="294"/>
      <c r="C336" s="294"/>
      <c r="D336" s="263"/>
      <c r="E336" s="263"/>
      <c r="F336" s="263"/>
      <c r="G336" s="294"/>
    </row>
    <row r="337" spans="2:7" ht="14.25">
      <c r="B337" s="294"/>
      <c r="C337" s="294"/>
      <c r="D337" s="263"/>
      <c r="E337" s="263"/>
      <c r="F337" s="263"/>
      <c r="G337" s="294"/>
    </row>
    <row r="338" spans="2:7" ht="14.25">
      <c r="B338" s="294"/>
      <c r="C338" s="294"/>
      <c r="D338" s="263"/>
      <c r="E338" s="263"/>
      <c r="F338" s="263"/>
      <c r="G338" s="294"/>
    </row>
    <row r="339" spans="2:7" ht="14.25">
      <c r="B339" s="294"/>
      <c r="C339" s="294"/>
      <c r="D339" s="263"/>
      <c r="E339" s="263"/>
      <c r="F339" s="263"/>
      <c r="G339" s="294"/>
    </row>
    <row r="340" spans="2:7" ht="14.25">
      <c r="B340" s="294"/>
      <c r="C340" s="294"/>
      <c r="D340" s="263"/>
      <c r="E340" s="263"/>
      <c r="F340" s="263"/>
      <c r="G340" s="294"/>
    </row>
    <row r="341" spans="2:7" ht="14.25">
      <c r="B341" s="294"/>
      <c r="C341" s="294"/>
      <c r="D341" s="263"/>
      <c r="E341" s="263"/>
      <c r="F341" s="263"/>
      <c r="G341" s="294"/>
    </row>
    <row r="342" spans="2:7" ht="14.25">
      <c r="B342" s="294"/>
      <c r="C342" s="294"/>
      <c r="D342" s="263"/>
      <c r="E342" s="263"/>
      <c r="F342" s="263"/>
      <c r="G342" s="294"/>
    </row>
    <row r="343" spans="2:7" ht="14.25">
      <c r="B343" s="294"/>
      <c r="C343" s="294"/>
      <c r="D343" s="263"/>
      <c r="E343" s="263"/>
      <c r="F343" s="263"/>
      <c r="G343" s="294"/>
    </row>
    <row r="344" spans="2:7" ht="14.25">
      <c r="B344" s="294"/>
      <c r="C344" s="294"/>
      <c r="D344" s="263"/>
      <c r="E344" s="263"/>
      <c r="F344" s="263"/>
      <c r="G344" s="294"/>
    </row>
    <row r="345" spans="2:7" ht="14.25">
      <c r="B345" s="294"/>
      <c r="C345" s="294"/>
      <c r="D345" s="263"/>
      <c r="E345" s="263"/>
      <c r="F345" s="263"/>
      <c r="G345" s="294"/>
    </row>
    <row r="346" spans="2:7" ht="14.25">
      <c r="B346" s="294"/>
      <c r="C346" s="294"/>
      <c r="D346" s="263"/>
      <c r="E346" s="263"/>
      <c r="F346" s="263"/>
      <c r="G346" s="294"/>
    </row>
    <row r="347" spans="2:7" ht="14.25">
      <c r="B347" s="294"/>
      <c r="C347" s="294"/>
      <c r="D347" s="263"/>
      <c r="E347" s="263"/>
      <c r="F347" s="263"/>
      <c r="G347" s="294"/>
    </row>
    <row r="348" spans="2:7" ht="14.25">
      <c r="B348" s="294"/>
      <c r="C348" s="294"/>
      <c r="D348" s="263"/>
      <c r="E348" s="263"/>
      <c r="F348" s="263"/>
      <c r="G348" s="294"/>
    </row>
    <row r="349" spans="2:7" ht="14.25">
      <c r="B349" s="294"/>
      <c r="C349" s="294"/>
      <c r="D349" s="263"/>
      <c r="E349" s="263"/>
      <c r="F349" s="263"/>
      <c r="G349" s="294"/>
    </row>
    <row r="350" spans="2:7" ht="14.25">
      <c r="B350" s="294"/>
      <c r="C350" s="294"/>
      <c r="D350" s="263"/>
      <c r="E350" s="263"/>
      <c r="F350" s="263"/>
      <c r="G350" s="294"/>
    </row>
    <row r="351" spans="2:7" ht="14.25">
      <c r="B351" s="294"/>
      <c r="C351" s="294"/>
      <c r="D351" s="263"/>
      <c r="E351" s="263"/>
      <c r="F351" s="263"/>
      <c r="G351" s="294"/>
    </row>
    <row r="352" spans="2:7" ht="14.25">
      <c r="B352" s="294"/>
      <c r="C352" s="294"/>
      <c r="D352" s="263"/>
      <c r="E352" s="263"/>
      <c r="F352" s="263"/>
      <c r="G352" s="294"/>
    </row>
    <row r="353" spans="2:7" ht="14.25">
      <c r="B353" s="294"/>
      <c r="C353" s="294"/>
      <c r="D353" s="263"/>
      <c r="E353" s="263"/>
      <c r="F353" s="263"/>
      <c r="G353" s="294"/>
    </row>
    <row r="354" spans="2:7" ht="14.25">
      <c r="B354" s="294"/>
      <c r="C354" s="294"/>
      <c r="D354" s="263"/>
      <c r="E354" s="263"/>
      <c r="F354" s="263"/>
      <c r="G354" s="294"/>
    </row>
    <row r="355" spans="2:7" ht="14.25">
      <c r="B355" s="294"/>
      <c r="C355" s="294"/>
      <c r="D355" s="263"/>
      <c r="E355" s="263"/>
      <c r="F355" s="263"/>
      <c r="G355" s="294"/>
    </row>
    <row r="356" spans="2:7" ht="14.25">
      <c r="B356" s="294"/>
      <c r="C356" s="294"/>
      <c r="D356" s="263"/>
      <c r="E356" s="263"/>
      <c r="F356" s="263"/>
      <c r="G356" s="294"/>
    </row>
    <row r="357" spans="2:7" ht="14.25">
      <c r="B357" s="294"/>
      <c r="C357" s="294"/>
      <c r="D357" s="263"/>
      <c r="E357" s="263"/>
      <c r="F357" s="263"/>
      <c r="G357" s="294"/>
    </row>
    <row r="358" spans="2:7" ht="14.25">
      <c r="B358" s="294"/>
      <c r="C358" s="294"/>
      <c r="D358" s="263"/>
      <c r="E358" s="263"/>
      <c r="F358" s="263"/>
      <c r="G358" s="294"/>
    </row>
    <row r="359" spans="2:7" ht="14.25">
      <c r="B359" s="294"/>
      <c r="C359" s="294"/>
      <c r="D359" s="263"/>
      <c r="E359" s="263"/>
      <c r="F359" s="263"/>
      <c r="G359" s="294"/>
    </row>
    <row r="360" spans="2:7" ht="14.25">
      <c r="B360" s="294"/>
      <c r="C360" s="294"/>
      <c r="D360" s="263"/>
      <c r="E360" s="263"/>
      <c r="F360" s="263"/>
      <c r="G360" s="294"/>
    </row>
    <row r="361" spans="2:7" ht="14.25">
      <c r="B361" s="294"/>
      <c r="C361" s="294"/>
      <c r="D361" s="263"/>
      <c r="E361" s="263"/>
      <c r="F361" s="263"/>
      <c r="G361" s="294"/>
    </row>
    <row r="362" spans="2:7" ht="14.25">
      <c r="B362" s="294"/>
      <c r="C362" s="294"/>
      <c r="D362" s="263"/>
      <c r="E362" s="263"/>
      <c r="F362" s="263"/>
      <c r="G362" s="294"/>
    </row>
    <row r="363" spans="2:7" ht="14.25">
      <c r="B363" s="294"/>
      <c r="C363" s="294"/>
      <c r="D363" s="263"/>
      <c r="E363" s="263"/>
      <c r="F363" s="263"/>
      <c r="G363" s="294"/>
    </row>
    <row r="364" spans="2:7" ht="14.25">
      <c r="B364" s="294"/>
      <c r="C364" s="294"/>
      <c r="D364" s="263"/>
      <c r="E364" s="263"/>
      <c r="F364" s="263"/>
      <c r="G364" s="294"/>
    </row>
    <row r="365" spans="2:7" ht="14.25">
      <c r="B365" s="294"/>
      <c r="C365" s="294"/>
      <c r="D365" s="263"/>
      <c r="E365" s="263"/>
      <c r="F365" s="263"/>
      <c r="G365" s="294"/>
    </row>
    <row r="366" spans="2:7" ht="14.25">
      <c r="B366" s="294"/>
      <c r="C366" s="294"/>
      <c r="D366" s="263"/>
      <c r="E366" s="263"/>
      <c r="F366" s="263"/>
      <c r="G366" s="294"/>
    </row>
    <row r="367" spans="2:7" ht="14.25">
      <c r="B367" s="294"/>
      <c r="C367" s="294"/>
      <c r="D367" s="263"/>
      <c r="E367" s="263"/>
      <c r="F367" s="263"/>
      <c r="G367" s="294"/>
    </row>
    <row r="368" spans="2:7" ht="14.25">
      <c r="B368" s="294"/>
      <c r="C368" s="294"/>
      <c r="D368" s="263"/>
      <c r="E368" s="263"/>
      <c r="F368" s="263"/>
      <c r="G368" s="294"/>
    </row>
    <row r="369" spans="7:7" ht="14.25">
      <c r="G369" s="294"/>
    </row>
  </sheetData>
  <mergeCells count="9">
    <mergeCell ref="D12:G12"/>
    <mergeCell ref="A10:C10"/>
    <mergeCell ref="A12:C12"/>
    <mergeCell ref="A11:C11"/>
    <mergeCell ref="A5:G5"/>
    <mergeCell ref="A7:G7"/>
    <mergeCell ref="D10:G10"/>
    <mergeCell ref="D11:G1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QUOTE</vt:lpstr>
      <vt:lpstr>Price</vt:lpstr>
      <vt:lpstr>List</vt:lpstr>
      <vt:lpstr>AAA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2012-10-02T08:20:29Z</cp:lastPrinted>
  <dcterms:created xsi:type="dcterms:W3CDTF">2000-06-29T05:08:18Z</dcterms:created>
  <dcterms:modified xsi:type="dcterms:W3CDTF">2013-02-25T09:22:35Z</dcterms:modified>
</cp:coreProperties>
</file>