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QUOTE!$A$1:$K$60</definedName>
  </definedNames>
  <calcPr calcId="145621"/>
</workbook>
</file>

<file path=xl/calcChain.xml><?xml version="1.0" encoding="utf-8"?>
<calcChain xmlns="http://schemas.openxmlformats.org/spreadsheetml/2006/main">
  <c r="L21" i="1" l="1"/>
  <c r="N21" i="1"/>
  <c r="P21" i="1" l="1"/>
  <c r="J21" i="1"/>
  <c r="J31" i="1" l="1"/>
  <c r="J35" i="1" s="1"/>
  <c r="J37" i="1" s="1"/>
</calcChain>
</file>

<file path=xl/sharedStrings.xml><?xml version="1.0" encoding="utf-8"?>
<sst xmlns="http://schemas.openxmlformats.org/spreadsheetml/2006/main" count="100" uniqueCount="87">
  <si>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</si>
  <si>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</si>
  <si>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</si>
  <si>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</si>
  <si>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</si>
  <si>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</si>
  <si>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</si>
  <si>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</si>
  <si>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</si>
  <si>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</si>
  <si>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</si>
  <si>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</si>
  <si>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</si>
  <si>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</si>
  <si>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</si>
  <si>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</si>
  <si>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</si>
  <si>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</si>
  <si>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</si>
  <si>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</si>
  <si>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</si>
  <si>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</si>
  <si>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</si>
  <si>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</si>
  <si>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</si>
  <si>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</si>
  <si>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</si>
  <si>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</si>
  <si>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</si>
  <si>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</si>
  <si>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</si>
  <si>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t xml:space="preserve">   Bank account.</t>
  </si>
  <si>
    <t xml:space="preserve">* Before shipping the goods please take notice that the payment must be registered in our 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</si>
  <si>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</si>
  <si>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</si>
  <si>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</si>
  <si>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</si>
  <si>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</si>
  <si>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</si>
  <si>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</si>
  <si>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</si>
  <si>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</si>
  <si>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</si>
  <si>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</si>
  <si>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</si>
  <si>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</si>
  <si>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</si>
  <si>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</si>
  <si>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</si>
  <si>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</si>
  <si>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</si>
  <si>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</si>
  <si>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</si>
  <si>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Mr. Regis Houllier</t>
  </si>
  <si>
    <t>AZBIL EUROPE N.V.</t>
  </si>
  <si>
    <t>http://eu.azbil.com</t>
  </si>
  <si>
    <t>On behalf of Azbil Europe N.V.</t>
  </si>
  <si>
    <t>Regis Houllier</t>
  </si>
  <si>
    <t>regis.houllier@airlitec.com</t>
  </si>
  <si>
    <t>+33 9 70 61 16 19</t>
  </si>
  <si>
    <t>List</t>
  </si>
  <si>
    <t>Cost</t>
  </si>
  <si>
    <t>NSP</t>
  </si>
  <si>
    <t>AEU Margin</t>
  </si>
  <si>
    <t>Advance payment</t>
  </si>
  <si>
    <t>ATP</t>
  </si>
  <si>
    <t>FCA Japan</t>
  </si>
  <si>
    <t>KDP22Y-1122A1-67  Y138A</t>
  </si>
  <si>
    <t>Pneumatic Differential Transmitter</t>
  </si>
  <si>
    <t>6</t>
  </si>
  <si>
    <t>span 250 to 5500 mH2O</t>
  </si>
  <si>
    <t>Air piping: RC1/4</t>
  </si>
  <si>
    <t>Output signal: 0,2 to 1Kgf/cm2</t>
  </si>
  <si>
    <t>With pressure regulator and filter</t>
  </si>
  <si>
    <t>Corrosion resistant painting</t>
  </si>
  <si>
    <t>Input Range: 0-600mmH2O</t>
  </si>
  <si>
    <t>Suppression : 600mmH2O</t>
  </si>
  <si>
    <t>Erik IJsselstein</t>
  </si>
  <si>
    <t>Lavastica International B.V.</t>
  </si>
  <si>
    <t>Weg en Bos 132B</t>
  </si>
  <si>
    <t>2661 GX Bergschenhoek (Rotterdam)</t>
  </si>
  <si>
    <t>The Netherlands</t>
  </si>
  <si>
    <t>www.lavastica.com</t>
  </si>
  <si>
    <t>T: +31 10 265 5070</t>
  </si>
  <si>
    <t>F: +31 10 265 5667</t>
  </si>
  <si>
    <t>Erik IJsselstein - Lavastica &lt;erik@lavastica.com&gt;</t>
  </si>
  <si>
    <t>Q2013RH054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</si>
</sst>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</numFmts>
  <fonts count="21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Verdana"/>
      <family val="2"/>
    </font>
    <font>
      <b/>
      <sz val="10"/>
      <name val="Verdana"/>
      <family val="2"/>
    </font>
    <font>
      <sz val="11"/>
      <color rgb="FF1F497D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/>
  </cellStyleXfs>
  <cellXfs count="116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2" applyNumberFormat="1" applyFont="1" applyBorder="1" applyAlignment="1" applyProtection="1">
      <alignment horizontal="right" vertical="center"/>
      <protection locked="0"/>
    </xf>
    <xf numFmtId="168" fontId="9" fillId="0" borderId="2" xfId="2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2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8" fontId="9" fillId="0" borderId="4" xfId="2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2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2" applyNumberFormat="1" applyFont="1" applyBorder="1" applyAlignment="1" applyProtection="1">
      <alignment horizontal="right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1" applyFont="1" applyAlignment="1" applyProtection="1">
      <alignment vertical="center"/>
    </xf>
    <xf numFmtId="0" fontId="16" fillId="0" borderId="0" xfId="1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9" fontId="6" fillId="0" borderId="0" xfId="0" applyNumberFormat="1" applyFont="1" applyAlignment="1">
      <alignment vertical="center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vertical="center"/>
      <protection locked="0"/>
    </xf>
    <xf numFmtId="0" fontId="6" fillId="0" borderId="4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165" fontId="6" fillId="0" borderId="4" xfId="0" applyNumberFormat="1" applyFont="1" applyBorder="1" applyAlignment="1" applyProtection="1">
      <alignment horizontal="right" vertical="center"/>
      <protection locked="0"/>
    </xf>
    <xf numFmtId="168" fontId="6" fillId="0" borderId="4" xfId="2" applyNumberFormat="1" applyFont="1" applyBorder="1" applyAlignment="1" applyProtection="1">
      <alignment horizontal="right" vertical="center"/>
      <protection locked="0"/>
    </xf>
    <xf numFmtId="168" fontId="6" fillId="0" borderId="4" xfId="0" applyNumberFormat="1" applyFont="1" applyBorder="1" applyAlignment="1" applyProtection="1">
      <alignment horizontal="right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9" fillId="0" borderId="0" xfId="3"/>
    <xf numFmtId="0" fontId="9" fillId="0" borderId="0" xfId="3" applyAlignment="1">
      <alignment horizontal="center"/>
    </xf>
    <xf numFmtId="0" fontId="17" fillId="0" borderId="0" xfId="0" applyFont="1"/>
    <xf numFmtId="165" fontId="6" fillId="0" borderId="4" xfId="0" applyNumberFormat="1" applyFont="1" applyBorder="1" applyAlignment="1" applyProtection="1">
      <alignment vertical="center"/>
      <protection locked="0"/>
    </xf>
    <xf numFmtId="40" fontId="6" fillId="0" borderId="0" xfId="2" applyFont="1" applyAlignment="1">
      <alignment vertical="center"/>
    </xf>
    <xf numFmtId="0" fontId="9" fillId="0" borderId="0" xfId="0" applyNumberFormat="1" applyFont="1" applyAlignment="1">
      <alignment horizontal="center" vertical="center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0" fontId="9" fillId="0" borderId="0" xfId="0" applyNumberFormat="1" applyFont="1" applyAlignment="1">
      <alignment vertical="center"/>
    </xf>
    <xf numFmtId="0" fontId="18" fillId="0" borderId="0" xfId="0" applyFont="1" applyAlignment="1">
      <alignment vertical="center" wrapText="1"/>
    </xf>
    <xf numFmtId="0" fontId="9" fillId="0" borderId="0" xfId="3"/>
    <xf numFmtId="0" fontId="2" fillId="0" borderId="0" xfId="1" applyAlignment="1" applyProtection="1">
      <alignment vertical="center" wrapText="1"/>
    </xf>
    <xf numFmtId="0" fontId="0" fillId="0" borderId="0" xfId="0" applyAlignment="1">
      <alignment vertical="center" wrapText="1"/>
    </xf>
    <xf numFmtId="0" fontId="18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3" applyAlignment="1"/>
    <xf numFmtId="0" fontId="20" fillId="0" borderId="0" xfId="0" applyFont="1" applyAlignment="1">
      <alignment vertical="center"/>
    </xf>
  </cellXfs>
  <cellStyles count="4">
    <cellStyle name="Airlitec" xfId="3"/>
    <cellStyle name="Lien hypertexte" xfId="1" builtinId="8"/>
    <cellStyle name="Milliers" xfId="2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lavastica.com/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7"/>
  <sheetViews>
    <sheetView tabSelected="1" zoomScaleNormal="100" workbookViewId="0">
      <selection activeCell="J12" sqref="J12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6.75" style="1" customWidth="1"/>
    <col min="5" max="5" width="29.375" style="1" customWidth="1"/>
    <col min="6" max="6" width="7.625" style="1" customWidth="1"/>
    <col min="7" max="7" width="9.875" style="1" customWidth="1"/>
    <col min="8" max="8" width="11.125" style="1" customWidth="1"/>
    <col min="9" max="9" width="1.375" style="1" customWidth="1"/>
    <col min="10" max="10" width="14.25" style="1" customWidth="1"/>
    <col min="11" max="11" width="13.875" style="1" customWidth="1"/>
    <col min="12" max="14" width="9" style="80" customWidth="1"/>
    <col min="15" max="15" width="10.75" style="80" customWidth="1"/>
    <col min="16" max="16" width="10.625" style="80" bestFit="1" customWidth="1"/>
    <col min="17" max="230" width="9" style="80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54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2" t="s">
        <v>24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</row>
    <row r="5" spans="1:230" s="4" customFormat="1" ht="15" customHeight="1">
      <c r="A5" s="113" t="s">
        <v>25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</row>
    <row r="6" spans="1:230" s="4" customFormat="1" ht="15.75" customHeight="1">
      <c r="A6" s="17"/>
      <c r="C6" s="21"/>
      <c r="D6" s="106"/>
      <c r="E6" s="30"/>
      <c r="F6" s="30"/>
      <c r="G6" s="30"/>
      <c r="I6" s="30"/>
      <c r="J6" s="32"/>
      <c r="K6" s="30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1"/>
      <c r="DY6" s="81"/>
      <c r="DZ6" s="81"/>
      <c r="EA6" s="81"/>
      <c r="EB6" s="81"/>
      <c r="EC6" s="81"/>
      <c r="ED6" s="81"/>
      <c r="EE6" s="81"/>
      <c r="EF6" s="81"/>
      <c r="EG6" s="81"/>
      <c r="EH6" s="81"/>
      <c r="EI6" s="81"/>
      <c r="EJ6" s="81"/>
      <c r="EK6" s="81"/>
      <c r="EL6" s="81"/>
      <c r="EM6" s="81"/>
      <c r="EN6" s="81"/>
      <c r="EO6" s="81"/>
      <c r="EP6" s="81"/>
      <c r="EQ6" s="81"/>
      <c r="ER6" s="81"/>
      <c r="ES6" s="81"/>
      <c r="ET6" s="81"/>
      <c r="EU6" s="81"/>
      <c r="EV6" s="81"/>
      <c r="EW6" s="81"/>
      <c r="EX6" s="81"/>
      <c r="EY6" s="81"/>
      <c r="EZ6" s="81"/>
      <c r="FA6" s="81"/>
      <c r="FB6" s="81"/>
      <c r="FC6" s="81"/>
      <c r="FD6" s="81"/>
      <c r="FE6" s="81"/>
      <c r="FF6" s="81"/>
      <c r="FG6" s="81"/>
      <c r="FH6" s="81"/>
      <c r="FI6" s="81"/>
      <c r="FJ6" s="81"/>
      <c r="FK6" s="81"/>
      <c r="FL6" s="81"/>
      <c r="FM6" s="81"/>
      <c r="FN6" s="81"/>
      <c r="FO6" s="81"/>
      <c r="FP6" s="81"/>
      <c r="FQ6" s="81"/>
      <c r="FR6" s="81"/>
      <c r="FS6" s="81"/>
      <c r="FT6" s="81"/>
      <c r="FU6" s="81"/>
      <c r="FV6" s="81"/>
      <c r="FW6" s="81"/>
      <c r="FX6" s="81"/>
      <c r="FY6" s="81"/>
      <c r="FZ6" s="81"/>
      <c r="GA6" s="81"/>
      <c r="GB6" s="81"/>
      <c r="GC6" s="81"/>
      <c r="GD6" s="81"/>
      <c r="GE6" s="81"/>
      <c r="GF6" s="81"/>
      <c r="GG6" s="81"/>
      <c r="GH6" s="81"/>
      <c r="GI6" s="81"/>
      <c r="GJ6" s="81"/>
      <c r="GK6" s="81"/>
      <c r="GL6" s="81"/>
      <c r="GM6" s="81"/>
      <c r="GN6" s="81"/>
      <c r="GO6" s="81"/>
      <c r="GP6" s="81"/>
      <c r="GQ6" s="81"/>
      <c r="GR6" s="81"/>
      <c r="GS6" s="81"/>
      <c r="GT6" s="81"/>
      <c r="GU6" s="81"/>
      <c r="GV6" s="81"/>
      <c r="GW6" s="81"/>
      <c r="GX6" s="81"/>
      <c r="GY6" s="81"/>
      <c r="GZ6" s="81"/>
      <c r="HA6" s="81"/>
      <c r="HB6" s="81"/>
      <c r="HC6" s="81"/>
      <c r="HD6" s="81"/>
      <c r="HE6" s="81"/>
      <c r="HF6" s="81"/>
      <c r="HG6" s="81"/>
      <c r="HH6" s="81"/>
      <c r="HI6" s="81"/>
      <c r="HJ6" s="81"/>
      <c r="HK6" s="81"/>
      <c r="HL6" s="81"/>
      <c r="HM6" s="81"/>
      <c r="HN6" s="81"/>
      <c r="HO6" s="81"/>
      <c r="HP6" s="81"/>
      <c r="HQ6" s="81"/>
      <c r="HR6" s="81"/>
      <c r="HS6" s="81"/>
      <c r="HT6" s="81"/>
      <c r="HU6" s="81"/>
      <c r="HV6" s="81"/>
    </row>
    <row r="7" spans="1:230" ht="15.75" customHeight="1">
      <c r="A7" s="17"/>
      <c r="B7" s="33" t="s">
        <v>15</v>
      </c>
      <c r="C7" s="21"/>
      <c r="D7" s="106" t="s">
        <v>78</v>
      </c>
      <c r="F7" s="106"/>
      <c r="G7" s="21"/>
      <c r="H7" s="33" t="s">
        <v>1</v>
      </c>
      <c r="I7" s="17"/>
      <c r="J7" s="75">
        <v>41318</v>
      </c>
      <c r="K7" s="21"/>
    </row>
    <row r="8" spans="1:230" ht="15.75" customHeight="1">
      <c r="A8" s="17"/>
      <c r="B8" s="21"/>
      <c r="C8" s="21"/>
      <c r="D8" s="106" t="s">
        <v>79</v>
      </c>
      <c r="E8" s="115"/>
      <c r="F8" s="114"/>
      <c r="G8" s="33"/>
      <c r="H8" s="17"/>
      <c r="I8" s="17"/>
      <c r="J8" s="17"/>
      <c r="K8" s="21"/>
    </row>
    <row r="9" spans="1:230" ht="15.75" customHeight="1">
      <c r="A9" s="17"/>
      <c r="B9" s="21"/>
      <c r="C9" s="21"/>
      <c r="D9" s="106" t="s">
        <v>80</v>
      </c>
      <c r="F9" s="114"/>
      <c r="G9" s="33"/>
      <c r="H9" s="17"/>
      <c r="J9" s="17"/>
      <c r="K9" s="21"/>
      <c r="L9" s="99"/>
    </row>
    <row r="10" spans="1:230" ht="15.75" customHeight="1">
      <c r="A10" s="17"/>
      <c r="B10" s="21"/>
      <c r="C10" s="21"/>
      <c r="D10" s="106" t="s">
        <v>81</v>
      </c>
      <c r="F10" s="114"/>
      <c r="G10" s="21"/>
      <c r="H10" s="20" t="s">
        <v>16</v>
      </c>
      <c r="J10" s="17"/>
      <c r="K10" s="35"/>
      <c r="L10" s="99"/>
    </row>
    <row r="11" spans="1:230" ht="15.75" customHeight="1">
      <c r="A11" s="17"/>
      <c r="B11" s="77" t="s">
        <v>27</v>
      </c>
      <c r="C11" s="21"/>
      <c r="D11" s="106" t="s">
        <v>77</v>
      </c>
      <c r="F11" s="97"/>
      <c r="G11" s="17"/>
      <c r="H11" s="20" t="s">
        <v>17</v>
      </c>
      <c r="I11" s="20"/>
      <c r="J11" s="34" t="s">
        <v>86</v>
      </c>
      <c r="K11" s="21"/>
    </row>
    <row r="12" spans="1:230" ht="15.75" customHeight="1">
      <c r="A12" s="17"/>
      <c r="B12" s="77" t="s">
        <v>30</v>
      </c>
      <c r="C12" s="21"/>
      <c r="D12" s="106" t="s">
        <v>83</v>
      </c>
      <c r="F12" s="97"/>
      <c r="G12" s="17"/>
      <c r="H12" s="20" t="s">
        <v>6</v>
      </c>
      <c r="I12" s="21"/>
      <c r="J12" s="21" t="s">
        <v>53</v>
      </c>
      <c r="K12" s="21"/>
    </row>
    <row r="13" spans="1:230" ht="15.75" customHeight="1">
      <c r="A13" s="17"/>
      <c r="B13" s="77" t="s">
        <v>29</v>
      </c>
      <c r="C13" s="21"/>
      <c r="D13" s="106" t="s">
        <v>84</v>
      </c>
      <c r="E13" s="115"/>
      <c r="F13" s="97"/>
      <c r="G13" s="17"/>
      <c r="H13" s="20" t="s">
        <v>52</v>
      </c>
      <c r="I13" s="21"/>
      <c r="J13" s="78" t="s">
        <v>48</v>
      </c>
      <c r="K13" s="21"/>
    </row>
    <row r="14" spans="1:230" ht="15.75" customHeight="1">
      <c r="A14" s="17"/>
      <c r="B14" s="77" t="s">
        <v>47</v>
      </c>
      <c r="C14" s="17"/>
      <c r="D14" s="106" t="s">
        <v>85</v>
      </c>
      <c r="F14" s="97"/>
      <c r="G14" s="17"/>
      <c r="H14" s="20" t="s">
        <v>29</v>
      </c>
      <c r="J14" s="82" t="s">
        <v>59</v>
      </c>
      <c r="K14" s="21"/>
    </row>
    <row r="15" spans="1:230" ht="15.75" customHeight="1">
      <c r="A15" s="17"/>
      <c r="B15" s="79" t="s">
        <v>49</v>
      </c>
      <c r="C15" s="17"/>
      <c r="D15" s="106" t="s">
        <v>82</v>
      </c>
      <c r="F15" s="97"/>
      <c r="G15" s="17"/>
      <c r="H15" s="20" t="s">
        <v>47</v>
      </c>
      <c r="J15" s="84" t="s">
        <v>58</v>
      </c>
      <c r="K15" s="21"/>
    </row>
    <row r="16" spans="1:230" ht="15.75" customHeight="1">
      <c r="A16" s="17"/>
      <c r="B16" s="79"/>
      <c r="C16" s="17"/>
      <c r="D16" s="106"/>
      <c r="E16" s="21"/>
      <c r="F16" s="21"/>
      <c r="G16" s="17"/>
      <c r="H16" s="20" t="s">
        <v>49</v>
      </c>
      <c r="I16" s="21"/>
      <c r="J16" s="85" t="s">
        <v>55</v>
      </c>
      <c r="K16" s="21"/>
    </row>
    <row r="17" spans="1:16" ht="15.75" customHeight="1">
      <c r="A17" s="17"/>
      <c r="B17" s="79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9" t="s">
        <v>0</v>
      </c>
      <c r="E19" s="40"/>
      <c r="F19" s="39"/>
      <c r="G19" s="39"/>
      <c r="H19" s="49" t="s">
        <v>3</v>
      </c>
      <c r="I19" s="50"/>
      <c r="J19" s="50" t="s">
        <v>3</v>
      </c>
      <c r="K19" s="41" t="s">
        <v>18</v>
      </c>
    </row>
    <row r="20" spans="1:16" ht="15.6" customHeight="1">
      <c r="A20" s="17"/>
      <c r="B20" s="97"/>
      <c r="C20" s="97"/>
      <c r="D20" s="97"/>
      <c r="E20" s="97"/>
      <c r="F20" s="39"/>
      <c r="G20" s="21"/>
      <c r="H20" s="49"/>
      <c r="I20" s="50"/>
      <c r="J20" s="50"/>
      <c r="K20" s="12"/>
      <c r="L20" s="80" t="s">
        <v>60</v>
      </c>
      <c r="M20" s="80" t="s">
        <v>65</v>
      </c>
      <c r="N20" s="80" t="s">
        <v>61</v>
      </c>
      <c r="O20" s="80" t="s">
        <v>63</v>
      </c>
      <c r="P20" s="80" t="s">
        <v>62</v>
      </c>
    </row>
    <row r="21" spans="1:16" s="40" customFormat="1" ht="15.6" customHeight="1">
      <c r="B21" s="98">
        <v>1</v>
      </c>
      <c r="C21" s="97"/>
      <c r="D21" s="83" t="s">
        <v>67</v>
      </c>
      <c r="E21" s="17" t="s">
        <v>68</v>
      </c>
      <c r="F21" s="17"/>
      <c r="G21" s="102">
        <v>1</v>
      </c>
      <c r="H21" s="51">
        <v>4096</v>
      </c>
      <c r="I21" s="50"/>
      <c r="J21" s="50">
        <f>G21*H21</f>
        <v>4096</v>
      </c>
      <c r="K21" s="103" t="s">
        <v>69</v>
      </c>
      <c r="L21" s="40">
        <f>567+22+38+15</f>
        <v>642</v>
      </c>
      <c r="M21" s="40">
        <v>0.31900000000000001</v>
      </c>
      <c r="N21" s="101">
        <f>L21*1000*M21/100</f>
        <v>2047.98</v>
      </c>
      <c r="O21" s="87">
        <v>0.5</v>
      </c>
      <c r="P21" s="40">
        <f>N21/(1-O21)</f>
        <v>4095.96</v>
      </c>
    </row>
    <row r="22" spans="1:16" s="40" customFormat="1" ht="15.6" customHeight="1">
      <c r="B22" s="97"/>
      <c r="C22" s="97"/>
      <c r="D22" s="83"/>
      <c r="E22" s="17" t="s">
        <v>70</v>
      </c>
      <c r="F22" s="17"/>
      <c r="G22" s="104"/>
      <c r="H22" s="51"/>
      <c r="I22" s="50"/>
      <c r="J22" s="50"/>
      <c r="K22" s="103"/>
      <c r="N22" s="101"/>
      <c r="O22" s="87"/>
    </row>
    <row r="23" spans="1:16" s="40" customFormat="1" ht="15.6" customHeight="1">
      <c r="B23" s="97"/>
      <c r="C23" s="97"/>
      <c r="D23" s="83"/>
      <c r="E23" s="17" t="s">
        <v>71</v>
      </c>
      <c r="F23" s="17"/>
      <c r="G23" s="104"/>
      <c r="H23" s="51"/>
      <c r="I23" s="50"/>
      <c r="J23" s="50"/>
      <c r="K23" s="103"/>
      <c r="N23" s="101"/>
      <c r="O23" s="87"/>
    </row>
    <row r="24" spans="1:16" s="40" customFormat="1" ht="15.6" customHeight="1">
      <c r="B24" s="97"/>
      <c r="C24" s="97"/>
      <c r="D24" s="83"/>
      <c r="E24" s="17" t="s">
        <v>72</v>
      </c>
      <c r="F24" s="17"/>
      <c r="G24" s="104"/>
      <c r="H24" s="51"/>
      <c r="I24" s="50"/>
      <c r="J24" s="50"/>
      <c r="K24" s="103"/>
      <c r="L24" s="110"/>
      <c r="M24" s="110"/>
      <c r="N24" s="110"/>
      <c r="O24" s="87"/>
    </row>
    <row r="25" spans="1:16" s="40" customFormat="1" ht="15.6" customHeight="1">
      <c r="B25" s="97"/>
      <c r="C25" s="97"/>
      <c r="D25" s="83"/>
      <c r="E25" s="17" t="s">
        <v>76</v>
      </c>
      <c r="F25" s="17"/>
      <c r="G25" s="104"/>
      <c r="H25" s="51"/>
      <c r="I25" s="50"/>
      <c r="J25" s="50"/>
      <c r="K25" s="103"/>
      <c r="L25" s="108"/>
      <c r="M25" s="108"/>
      <c r="N25" s="108"/>
    </row>
    <row r="26" spans="1:16" s="40" customFormat="1" ht="15.6" customHeight="1">
      <c r="B26" s="97"/>
      <c r="C26" s="97"/>
      <c r="D26" s="17"/>
      <c r="E26" s="17" t="s">
        <v>73</v>
      </c>
      <c r="F26" s="17"/>
      <c r="G26" s="104"/>
      <c r="H26" s="51"/>
      <c r="I26" s="50"/>
      <c r="J26" s="50"/>
      <c r="K26" s="103"/>
      <c r="L26" s="108"/>
      <c r="M26" s="108"/>
      <c r="N26" s="108"/>
    </row>
    <row r="27" spans="1:16" s="40" customFormat="1" ht="15.6" customHeight="1">
      <c r="B27" s="97"/>
      <c r="C27" s="97"/>
      <c r="D27" s="17"/>
      <c r="E27" s="17" t="s">
        <v>75</v>
      </c>
      <c r="F27" s="17"/>
      <c r="G27" s="104"/>
      <c r="H27" s="51"/>
      <c r="I27" s="50"/>
      <c r="J27" s="17"/>
      <c r="K27" s="103"/>
      <c r="L27" s="111"/>
      <c r="M27" s="111"/>
      <c r="N27" s="111"/>
    </row>
    <row r="28" spans="1:16" s="40" customFormat="1" ht="15.6" customHeight="1">
      <c r="B28" s="97"/>
      <c r="C28" s="97"/>
      <c r="D28" s="17"/>
      <c r="E28" s="17" t="s">
        <v>74</v>
      </c>
      <c r="F28" s="17"/>
      <c r="G28" s="104"/>
      <c r="H28" s="51"/>
      <c r="I28" s="50"/>
      <c r="J28" s="17"/>
      <c r="K28" s="103"/>
      <c r="L28" s="110"/>
      <c r="M28" s="110"/>
      <c r="N28" s="110"/>
    </row>
    <row r="29" spans="1:16" s="40" customFormat="1" ht="15.75" customHeight="1">
      <c r="B29" s="97"/>
      <c r="C29" s="97"/>
      <c r="D29" s="97"/>
      <c r="E29" s="97"/>
      <c r="F29" s="97"/>
      <c r="G29" s="97"/>
      <c r="H29" s="97"/>
      <c r="I29" s="97"/>
      <c r="J29" s="97"/>
      <c r="K29" s="88"/>
      <c r="L29" s="110"/>
      <c r="M29" s="110"/>
      <c r="N29" s="110"/>
    </row>
    <row r="30" spans="1:16" s="40" customFormat="1" ht="15.75" customHeight="1" thickBot="1">
      <c r="B30" s="89"/>
      <c r="C30" s="90"/>
      <c r="D30" s="91"/>
      <c r="E30" s="92"/>
      <c r="F30" s="93"/>
      <c r="G30" s="100"/>
      <c r="H30" s="94"/>
      <c r="I30" s="95"/>
      <c r="J30" s="95"/>
      <c r="K30" s="96"/>
      <c r="L30" s="110"/>
      <c r="M30" s="110"/>
      <c r="N30" s="110"/>
    </row>
    <row r="31" spans="1:16" ht="15.75" customHeight="1">
      <c r="A31" s="17"/>
      <c r="B31" s="11"/>
      <c r="C31" s="11"/>
      <c r="D31" s="12"/>
      <c r="E31" s="21"/>
      <c r="F31" s="11"/>
      <c r="G31" s="33" t="s">
        <v>26</v>
      </c>
      <c r="H31" s="51" t="s">
        <v>4</v>
      </c>
      <c r="I31" s="50"/>
      <c r="J31" s="50">
        <f>SUM(J21:J30)</f>
        <v>4096</v>
      </c>
      <c r="K31" s="60"/>
      <c r="L31" s="108"/>
      <c r="M31" s="108"/>
      <c r="N31" s="108"/>
    </row>
    <row r="32" spans="1:16" ht="15.75" customHeight="1">
      <c r="A32" s="17"/>
      <c r="B32" s="11"/>
      <c r="C32" s="11"/>
      <c r="D32" s="12"/>
      <c r="E32" s="44"/>
      <c r="F32" s="42"/>
      <c r="G32" s="43" t="s">
        <v>19</v>
      </c>
      <c r="H32" s="52" t="s">
        <v>4</v>
      </c>
      <c r="I32" s="53"/>
      <c r="J32" s="53">
        <v>0</v>
      </c>
      <c r="K32" s="58"/>
      <c r="L32" s="108"/>
      <c r="M32" s="108"/>
      <c r="N32" s="108"/>
    </row>
    <row r="33" spans="1:230" ht="15.75" customHeight="1">
      <c r="A33" s="17"/>
      <c r="B33" s="11"/>
      <c r="C33" s="11"/>
      <c r="D33" s="12"/>
      <c r="E33" s="45"/>
      <c r="F33" s="46"/>
      <c r="G33" s="57" t="s">
        <v>2</v>
      </c>
      <c r="H33" s="54" t="s">
        <v>4</v>
      </c>
      <c r="I33" s="55"/>
      <c r="J33" s="55">
        <v>0</v>
      </c>
      <c r="K33" s="59"/>
    </row>
    <row r="34" spans="1:230" ht="15.75" customHeight="1" thickBot="1">
      <c r="A34" s="17"/>
      <c r="B34" s="62"/>
      <c r="C34" s="62"/>
      <c r="D34" s="61"/>
      <c r="E34" s="68"/>
      <c r="F34" s="69"/>
      <c r="G34" s="70" t="s">
        <v>20</v>
      </c>
      <c r="H34" s="71" t="s">
        <v>4</v>
      </c>
      <c r="I34" s="72"/>
      <c r="J34" s="72"/>
      <c r="K34" s="73"/>
    </row>
    <row r="35" spans="1:230" ht="15.75" customHeight="1">
      <c r="A35" s="17"/>
      <c r="B35" s="11"/>
      <c r="C35" s="11"/>
      <c r="D35" s="12"/>
      <c r="E35" s="21"/>
      <c r="F35" s="11"/>
      <c r="G35" s="31" t="s">
        <v>35</v>
      </c>
      <c r="H35" s="51" t="s">
        <v>4</v>
      </c>
      <c r="I35" s="50"/>
      <c r="J35" s="50">
        <f>SUM(J31:J34)</f>
        <v>4096</v>
      </c>
      <c r="K35" s="60"/>
    </row>
    <row r="36" spans="1:230" ht="15.75" customHeight="1" thickBot="1">
      <c r="A36" s="17"/>
      <c r="B36" s="62"/>
      <c r="C36" s="62"/>
      <c r="D36" s="61"/>
      <c r="E36" s="63"/>
      <c r="F36" s="62"/>
      <c r="G36" s="66" t="s">
        <v>34</v>
      </c>
      <c r="H36" s="64" t="s">
        <v>4</v>
      </c>
      <c r="I36" s="65"/>
      <c r="J36" s="65"/>
      <c r="K36" s="67"/>
      <c r="L36" s="105"/>
      <c r="N36" s="109"/>
    </row>
    <row r="37" spans="1:230" ht="15.75" customHeight="1">
      <c r="A37" s="17"/>
      <c r="B37" s="11"/>
      <c r="C37" s="11"/>
      <c r="D37" s="12"/>
      <c r="E37" s="17"/>
      <c r="F37" s="11"/>
      <c r="G37" s="56" t="s">
        <v>26</v>
      </c>
      <c r="H37" s="51" t="s">
        <v>4</v>
      </c>
      <c r="I37" s="50"/>
      <c r="J37" s="51">
        <f>SUM(J35:J36)</f>
        <v>4096</v>
      </c>
      <c r="K37" s="60"/>
      <c r="L37" s="105"/>
      <c r="N37" s="109"/>
    </row>
    <row r="38" spans="1:230" ht="15.75" customHeight="1">
      <c r="A38" s="17"/>
      <c r="B38" s="11"/>
      <c r="C38" s="11"/>
      <c r="D38" s="12"/>
      <c r="E38" s="17"/>
      <c r="F38" s="11"/>
      <c r="G38" s="56"/>
      <c r="H38" s="51"/>
      <c r="I38" s="50"/>
      <c r="J38" s="51"/>
      <c r="K38" s="60"/>
      <c r="L38" s="107"/>
      <c r="M38" s="107"/>
      <c r="N38" s="109"/>
    </row>
    <row r="39" spans="1:230" s="17" customFormat="1" ht="27" customHeight="1">
      <c r="B39" s="27" t="s">
        <v>44</v>
      </c>
      <c r="C39" s="11"/>
      <c r="D39" s="12"/>
      <c r="E39" s="11"/>
      <c r="F39" s="11"/>
      <c r="G39" s="13"/>
      <c r="H39" s="14"/>
      <c r="I39" s="11"/>
      <c r="J39" s="15"/>
      <c r="K39" s="16"/>
      <c r="L39" s="107"/>
      <c r="M39" s="107"/>
      <c r="N39" s="109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3.5">
      <c r="B40" s="18" t="s">
        <v>7</v>
      </c>
      <c r="E40" s="11"/>
      <c r="F40" s="11"/>
      <c r="G40" s="13"/>
      <c r="H40" s="14"/>
      <c r="I40" s="11"/>
      <c r="J40" s="15"/>
      <c r="K40" s="16"/>
      <c r="L40" s="108"/>
      <c r="M40" s="108"/>
      <c r="N40" s="109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3.5">
      <c r="B41" s="18" t="s">
        <v>46</v>
      </c>
      <c r="E41" s="11"/>
      <c r="F41" s="11"/>
      <c r="G41" s="13"/>
      <c r="H41" s="14"/>
      <c r="I41" s="11"/>
      <c r="J41" s="15"/>
      <c r="K41" s="16"/>
      <c r="L41" s="107"/>
      <c r="M41" s="107"/>
      <c r="N41" s="109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33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8" t="s">
        <v>32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18" t="s">
        <v>31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1"/>
      <c r="C45" s="11"/>
      <c r="D45" s="18"/>
      <c r="E45" s="11"/>
      <c r="F45" s="11"/>
      <c r="G45" s="13"/>
      <c r="H45" s="19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C46" s="11"/>
      <c r="D46" s="74" t="s">
        <v>36</v>
      </c>
      <c r="E46" s="11"/>
      <c r="F46" s="11"/>
      <c r="G46" s="13"/>
      <c r="H46" s="14"/>
      <c r="I46" s="11"/>
      <c r="J46" s="76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11"/>
      <c r="C47" s="11"/>
      <c r="D47" s="56" t="s">
        <v>37</v>
      </c>
      <c r="E47" s="18" t="s">
        <v>66</v>
      </c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D48" s="26" t="s">
        <v>38</v>
      </c>
      <c r="E48" s="86" t="s">
        <v>64</v>
      </c>
      <c r="K48" s="21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D49" s="26" t="s">
        <v>39</v>
      </c>
      <c r="E49" s="17" t="s">
        <v>5</v>
      </c>
      <c r="K49" s="21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40</v>
      </c>
      <c r="E50" s="22" t="s">
        <v>21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41</v>
      </c>
      <c r="E51" s="23" t="s">
        <v>50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42</v>
      </c>
      <c r="E52" s="17" t="s">
        <v>51</v>
      </c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/>
      <c r="C53" s="11"/>
      <c r="D53" s="12" t="s">
        <v>43</v>
      </c>
      <c r="E53" s="11" t="s">
        <v>22</v>
      </c>
      <c r="F53" s="11"/>
      <c r="G53" s="13"/>
      <c r="H53" s="14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B54" s="11"/>
      <c r="C54" s="11"/>
      <c r="D54" s="12"/>
      <c r="E54" s="11"/>
      <c r="F54" s="11"/>
      <c r="G54" s="13"/>
      <c r="H54" s="14"/>
      <c r="I54" s="11"/>
      <c r="J54" s="15"/>
      <c r="K54" s="16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 t="s">
        <v>45</v>
      </c>
      <c r="C55" s="11"/>
      <c r="D55" s="12"/>
      <c r="E55" s="11"/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8"/>
      <c r="C58" s="8"/>
      <c r="D58" s="11"/>
      <c r="E58" s="11"/>
      <c r="F58" s="11"/>
      <c r="G58" s="24"/>
      <c r="H58" s="11"/>
      <c r="I58" s="11"/>
      <c r="J58" s="24"/>
      <c r="K58" s="25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 t="s">
        <v>57</v>
      </c>
      <c r="C59" s="11"/>
      <c r="D59" s="11"/>
      <c r="E59" s="11"/>
      <c r="F59" s="11"/>
      <c r="G59" s="24"/>
      <c r="H59" s="11"/>
      <c r="I59" s="11"/>
      <c r="J59" s="24"/>
      <c r="K59" s="24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11" t="s">
        <v>56</v>
      </c>
      <c r="C60" s="8"/>
      <c r="D60" s="11"/>
      <c r="E60" s="11"/>
      <c r="F60" s="11"/>
      <c r="G60" s="24"/>
      <c r="H60" s="11"/>
      <c r="I60" s="11"/>
      <c r="J60" s="24"/>
      <c r="K60" s="24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ht="15.75" customHeight="1">
      <c r="B61" s="8"/>
      <c r="C61" s="8"/>
      <c r="D61" s="5"/>
      <c r="E61" s="6"/>
      <c r="F61" s="6"/>
      <c r="G61" s="7"/>
      <c r="H61" s="6"/>
      <c r="I61" s="6"/>
      <c r="J61" s="7"/>
      <c r="K61" s="7"/>
    </row>
    <row r="62" spans="2:230" ht="15.75" customHeight="1">
      <c r="B62" s="8"/>
      <c r="C62" s="8"/>
      <c r="D62" s="5"/>
      <c r="E62" s="6"/>
      <c r="F62" s="6"/>
      <c r="G62" s="7"/>
      <c r="H62" s="6"/>
      <c r="I62" s="6"/>
      <c r="J62" s="7"/>
      <c r="K62" s="7"/>
    </row>
    <row r="63" spans="2:230" ht="15.75" customHeight="1">
      <c r="B63" s="2"/>
      <c r="C63" s="2"/>
      <c r="D63" s="2"/>
      <c r="E63" s="2"/>
      <c r="F63" s="2"/>
      <c r="G63" s="7"/>
      <c r="H63" s="2"/>
      <c r="I63" s="2"/>
      <c r="J63" s="2"/>
      <c r="K63" s="2"/>
    </row>
    <row r="64" spans="2:230" ht="15.75" customHeight="1">
      <c r="B64" s="2"/>
      <c r="C64" s="2"/>
      <c r="D64" s="2"/>
      <c r="E64" s="2"/>
      <c r="F64" s="2"/>
      <c r="G64" s="7"/>
      <c r="H64" s="2"/>
      <c r="I64" s="2"/>
      <c r="J64" s="2"/>
      <c r="K64" s="2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2"/>
      <c r="H67" s="2"/>
      <c r="I67" s="2"/>
      <c r="J67" s="2"/>
      <c r="K67" s="2"/>
    </row>
  </sheetData>
  <mergeCells count="16">
    <mergeCell ref="A4:K4"/>
    <mergeCell ref="A5:K5"/>
    <mergeCell ref="N36:N41"/>
    <mergeCell ref="L30:N30"/>
    <mergeCell ref="L31:N31"/>
    <mergeCell ref="L32:N32"/>
    <mergeCell ref="L25:N25"/>
    <mergeCell ref="L26:N26"/>
    <mergeCell ref="L27:N27"/>
    <mergeCell ref="L28:N28"/>
    <mergeCell ref="L29:N29"/>
    <mergeCell ref="L24:N24"/>
    <mergeCell ref="L38:M38"/>
    <mergeCell ref="L39:M39"/>
    <mergeCell ref="L40:M40"/>
    <mergeCell ref="L41:M41"/>
  </mergeCells>
  <phoneticPr fontId="0"/>
  <hyperlinks>
    <hyperlink ref="J15" r:id="rId1"/>
    <hyperlink ref="J16" r:id="rId2"/>
    <hyperlink ref="D15" r:id="rId3" display="http://www.lavastica.com/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2013-01-15T18:11:19Z</cp:lastPrinted>
  <dcterms:created xsi:type="dcterms:W3CDTF">2000-06-29T05:08:18Z</dcterms:created>
  <dcterms:modified xsi:type="dcterms:W3CDTF">2013-02-19T07:32:12Z</dcterms:modified>
</cp:coreProperties>
</file>