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J22" i="1" l="1"/>
  <c r="J36" i="1" s="1"/>
  <c r="J40" i="1" s="1"/>
  <c r="J42" i="1" s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<sst xmlns="http://schemas.openxmlformats.org/spreadsheetml/2006/main" count="106" uniqueCount="93">
  <si>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</si>
  <si>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</si>
  <si>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</si>
  <si>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</si>
  <si>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</si>
  <si>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</si>
  <si>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</si>
  <si>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</si>
  <si>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</si>
  <si>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</si>
  <si>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</si>
  <si>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</si>
  <si>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</si>
  <si>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</si>
  <si>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</si>
  <si>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</si>
  <si>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</si>
  <si>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</si>
  <si>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</si>
  <si>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</si>
  <si>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</si>
  <si>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</si>
  <si>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</si>
  <si>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</si>
  <si>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</si>
  <si>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</si>
  <si>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</si>
  <si>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</si>
  <si>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</si>
  <si>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</si>
  <si>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</si>
  <si>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</si>
  <si>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</si>
  <si>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</si>
  <si>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</si>
  <si>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</si>
  <si>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</si>
  <si>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</si>
  <si>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</si>
  <si>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</si>
  <si>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</si>
  <si>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</si>
  <si>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</si>
  <si>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</si>
  <si>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</si>
  <si>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</si>
  <si>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</si>
  <si>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</si>
  <si>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</si>
  <si>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</si>
  <si>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</si>
  <si>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</si>
  <si>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</si>
  <si>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</si>
  <si>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</si>
  <si>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</si>
  <si>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</si>
  <si>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</si>
  <si>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</si>
  <si>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</si>
  <si>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</si>
  <si>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</si>
  <si>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</si>
  <si>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</si>
  <si>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</si>
  <si>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</si>
  <si>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</si>
  <si>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</si>
  <si>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</si>
  <si>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</si>
  <si>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E-mail:  sbenkhelifa@avl.sonatrach.dz</t>
  </si>
  <si>
    <t>Mob +213 6 99 95 19 30</t>
  </si>
  <si>
    <t>www.sonatrach.com</t>
  </si>
  <si>
    <t xml:space="preserve">Mme S.TOUIL </t>
  </si>
  <si>
    <t xml:space="preserve">Chef de Service Achats </t>
  </si>
  <si>
    <t xml:space="preserve">Département Approvisionnements. </t>
  </si>
  <si>
    <t xml:space="preserve">SONATRACH Aval / Complexe GP1Z </t>
  </si>
  <si>
    <t xml:space="preserve">Tel / Fax : +213.41.47.00.08/09 </t>
  </si>
  <si>
    <t>Q2013RH046</t>
  </si>
  <si>
    <t>KFTA00Z-06205B1T-M7, Y138D, SH4075-D11</t>
  </si>
  <si>
    <t>range : (-)50 ~ 150 degC</t>
  </si>
  <si>
    <t>5m capillary length</t>
  </si>
  <si>
    <t>700mm sensor length and 45mm insertion length</t>
  </si>
  <si>
    <t>Silver color acid proof painting</t>
  </si>
  <si>
    <t>Email sugimoto 12/02/13</t>
  </si>
  <si>
    <t>Temperature Indicating Controller</t>
  </si>
  <si>
    <t>Liquid fill</t>
  </si>
  <si>
    <t>Air piping: 1/4NPT</t>
  </si>
  <si>
    <t>Output: 0,2 to 1 kgf/cm2</t>
  </si>
  <si>
    <t>Mounting bracket : 2'' pipe</t>
  </si>
  <si>
    <t>With Auto/Man controller and A/M switch</t>
  </si>
  <si>
    <t>With pressure regulator and filter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</si>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</sst>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benkhelifa@avl.sonatrach.dz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onatrach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73</v>
      </c>
      <c r="E7" s="17"/>
      <c r="F7" s="85"/>
      <c r="G7" s="21"/>
      <c r="H7" s="33" t="s">
        <v>1</v>
      </c>
      <c r="I7" s="17"/>
      <c r="J7" s="77">
        <v>41317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75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76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7" t="s">
        <v>70</v>
      </c>
      <c r="E11" s="17"/>
      <c r="F11" s="84"/>
      <c r="G11" s="17"/>
      <c r="H11" s="20" t="s">
        <v>17</v>
      </c>
      <c r="I11" s="20"/>
      <c r="J11" s="34" t="s">
        <v>78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7" t="s">
        <v>77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7" t="s">
        <v>71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7" t="s">
        <v>72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 t="s">
        <v>84</v>
      </c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7" t="s">
        <v>79</v>
      </c>
      <c r="E22" s="102"/>
      <c r="G22" s="110">
        <v>1</v>
      </c>
      <c r="H22" s="107">
        <v>6048</v>
      </c>
      <c r="I22" s="50"/>
      <c r="J22" s="50">
        <f>G22*H22</f>
        <v>6048</v>
      </c>
      <c r="K22" s="79" t="s">
        <v>92</v>
      </c>
      <c r="L22" s="108">
        <v>948000</v>
      </c>
      <c r="M22" s="17">
        <v>0.31900000000000001</v>
      </c>
      <c r="N22" s="113">
        <f>L22*M22/100</f>
        <v>3024.12</v>
      </c>
      <c r="O22" s="114">
        <v>0.5</v>
      </c>
      <c r="P22" s="17">
        <f>N22/(1-O22)</f>
        <v>6048.24</v>
      </c>
    </row>
    <row r="23" spans="1:16" s="95" customFormat="1" ht="15.75" customHeight="1">
      <c r="B23" s="103"/>
      <c r="C23" s="100"/>
      <c r="E23" s="117" t="s">
        <v>85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3"/>
      <c r="C24" s="100"/>
      <c r="E24" s="117" t="s">
        <v>86</v>
      </c>
      <c r="G24" s="111"/>
      <c r="H24" s="107"/>
      <c r="I24" s="94"/>
      <c r="J24" s="50"/>
      <c r="K24" s="79"/>
      <c r="L24" s="109"/>
      <c r="M24" s="98"/>
      <c r="N24" s="96"/>
      <c r="O24" s="97"/>
    </row>
    <row r="25" spans="1:16" s="95" customFormat="1" ht="15.75" customHeight="1">
      <c r="B25" s="103"/>
      <c r="C25" s="100"/>
      <c r="E25" s="117" t="s">
        <v>80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3"/>
      <c r="C26" s="100"/>
      <c r="E26" s="117" t="s">
        <v>87</v>
      </c>
      <c r="G26" s="111"/>
      <c r="H26" s="107"/>
      <c r="I26" s="94"/>
      <c r="J26" s="50"/>
      <c r="K26" s="79"/>
      <c r="L26" s="109"/>
      <c r="M26" s="98"/>
      <c r="N26" s="96"/>
      <c r="O26" s="97"/>
    </row>
    <row r="27" spans="1:16" s="95" customFormat="1" ht="15.75" customHeight="1">
      <c r="B27" s="100"/>
      <c r="C27" s="100"/>
      <c r="E27" s="117" t="s">
        <v>88</v>
      </c>
      <c r="G27" s="111"/>
      <c r="H27" s="107"/>
      <c r="I27" s="94"/>
      <c r="J27" s="50"/>
      <c r="K27" s="79"/>
      <c r="L27" s="109"/>
      <c r="M27" s="17"/>
      <c r="N27" s="113"/>
      <c r="O27" s="114"/>
      <c r="P27" s="17"/>
    </row>
    <row r="28" spans="1:16" s="95" customFormat="1" ht="15.75" customHeight="1">
      <c r="B28" s="100"/>
      <c r="C28" s="100"/>
      <c r="E28" s="117" t="s">
        <v>89</v>
      </c>
      <c r="G28" s="111"/>
      <c r="H28" s="107"/>
      <c r="I28" s="94"/>
      <c r="J28" s="50"/>
      <c r="K28" s="79"/>
      <c r="L28" s="109"/>
      <c r="M28" s="17"/>
      <c r="N28" s="113"/>
      <c r="O28" s="114"/>
      <c r="P28" s="17"/>
    </row>
    <row r="29" spans="1:16" s="95" customFormat="1" ht="15.75" customHeight="1">
      <c r="B29" s="100"/>
      <c r="C29" s="100"/>
      <c r="E29" s="117" t="s">
        <v>90</v>
      </c>
      <c r="G29" s="111"/>
      <c r="H29" s="107"/>
      <c r="I29" s="94"/>
      <c r="J29" s="50"/>
      <c r="K29" s="79"/>
      <c r="L29" s="109"/>
      <c r="M29" s="17"/>
      <c r="N29" s="113"/>
      <c r="O29" s="114"/>
      <c r="P29" s="17"/>
    </row>
    <row r="30" spans="1:16" s="95" customFormat="1" ht="15.75" customHeight="1">
      <c r="B30" s="100"/>
      <c r="C30" s="100"/>
      <c r="E30" s="117" t="s">
        <v>91</v>
      </c>
      <c r="G30" s="111"/>
      <c r="H30" s="107"/>
      <c r="I30" s="94"/>
      <c r="J30" s="50"/>
      <c r="K30" s="79"/>
      <c r="L30" s="109"/>
      <c r="M30" s="17"/>
      <c r="N30" s="113"/>
      <c r="O30" s="114"/>
      <c r="P30" s="17"/>
    </row>
    <row r="31" spans="1:16" s="95" customFormat="1" ht="15.75" customHeight="1">
      <c r="B31" s="100"/>
      <c r="C31" s="100"/>
      <c r="E31" s="117" t="s">
        <v>81</v>
      </c>
      <c r="G31" s="111"/>
      <c r="H31" s="107"/>
      <c r="I31" s="94"/>
      <c r="J31" s="50"/>
      <c r="K31" s="79"/>
      <c r="L31" s="109"/>
      <c r="M31" s="98"/>
      <c r="N31" s="96"/>
      <c r="O31" s="97"/>
    </row>
    <row r="32" spans="1:16" s="95" customFormat="1" ht="15.75" customHeight="1">
      <c r="B32" s="100"/>
      <c r="C32" s="100"/>
      <c r="E32" s="117" t="s">
        <v>82</v>
      </c>
      <c r="G32" s="111"/>
      <c r="H32" s="107"/>
      <c r="I32" s="94"/>
      <c r="J32" s="50"/>
      <c r="K32" s="79"/>
      <c r="L32" s="109"/>
      <c r="M32" s="17"/>
      <c r="N32" s="113"/>
      <c r="O32" s="114"/>
      <c r="P32" s="17"/>
    </row>
    <row r="33" spans="1:230" s="95" customFormat="1" ht="15.75" customHeight="1">
      <c r="B33" s="100"/>
      <c r="C33" s="100"/>
      <c r="D33" s="105"/>
      <c r="E33" s="117" t="s">
        <v>83</v>
      </c>
      <c r="H33" s="107"/>
      <c r="I33" s="94"/>
      <c r="J33" s="50"/>
      <c r="K33" s="79"/>
      <c r="M33" s="98"/>
      <c r="N33" s="96"/>
      <c r="O33" s="97"/>
    </row>
    <row r="34" spans="1:230" s="95" customFormat="1" ht="15.75" customHeight="1">
      <c r="B34" s="100"/>
      <c r="C34" s="100"/>
      <c r="D34" s="105"/>
      <c r="E34" s="104"/>
      <c r="H34" s="107"/>
      <c r="I34" s="94"/>
      <c r="J34" s="94"/>
      <c r="K34" s="94"/>
    </row>
    <row r="35" spans="1:230" ht="15.75" customHeight="1" thickBot="1">
      <c r="A35" s="17"/>
      <c r="B35" s="61"/>
      <c r="C35" s="62"/>
      <c r="D35" s="63"/>
      <c r="E35" s="64"/>
      <c r="F35" s="65"/>
      <c r="G35" s="93"/>
      <c r="H35" s="66"/>
      <c r="I35" s="67"/>
      <c r="J35" s="67"/>
      <c r="K35" s="80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1" t="s">
        <v>4</v>
      </c>
      <c r="I36" s="50"/>
      <c r="J36" s="50">
        <f>SUM(J21:J35)</f>
        <v>6048</v>
      </c>
      <c r="K36" s="60"/>
    </row>
    <row r="37" spans="1:230" ht="15.75" customHeight="1">
      <c r="A37" s="17"/>
      <c r="B37" s="11"/>
      <c r="C37" s="11"/>
      <c r="D37" s="12"/>
      <c r="E37" s="44"/>
      <c r="F37" s="42"/>
      <c r="G37" s="43" t="s">
        <v>19</v>
      </c>
      <c r="H37" s="52" t="s">
        <v>4</v>
      </c>
      <c r="I37" s="53"/>
      <c r="J37" s="53">
        <v>150</v>
      </c>
      <c r="K37" s="58"/>
    </row>
    <row r="38" spans="1:230" ht="15.75" customHeight="1">
      <c r="A38" s="17"/>
      <c r="B38" s="11"/>
      <c r="C38" s="11"/>
      <c r="D38" s="12"/>
      <c r="E38" s="45"/>
      <c r="F38" s="46"/>
      <c r="G38" s="57" t="s">
        <v>2</v>
      </c>
      <c r="H38" s="54" t="s">
        <v>4</v>
      </c>
      <c r="I38" s="55"/>
      <c r="J38" s="55">
        <v>0</v>
      </c>
      <c r="K38" s="59"/>
    </row>
    <row r="39" spans="1:230" ht="15.75" customHeight="1" thickBot="1">
      <c r="A39" s="17"/>
      <c r="B39" s="62"/>
      <c r="C39" s="62"/>
      <c r="D39" s="61"/>
      <c r="E39" s="70"/>
      <c r="F39" s="71"/>
      <c r="G39" s="72" t="s">
        <v>20</v>
      </c>
      <c r="H39" s="73" t="s">
        <v>4</v>
      </c>
      <c r="I39" s="74"/>
      <c r="J39" s="74"/>
      <c r="K39" s="75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1" t="s">
        <v>4</v>
      </c>
      <c r="I40" s="50"/>
      <c r="J40" s="50">
        <f>IF(J36&lt;150, 150, J36)</f>
        <v>6048</v>
      </c>
      <c r="K40" s="60"/>
    </row>
    <row r="41" spans="1:230" ht="15.75" customHeight="1" thickBot="1">
      <c r="A41" s="17"/>
      <c r="B41" s="62"/>
      <c r="C41" s="62"/>
      <c r="D41" s="61"/>
      <c r="E41" s="64"/>
      <c r="F41" s="62"/>
      <c r="G41" s="68" t="s">
        <v>32</v>
      </c>
      <c r="H41" s="66" t="s">
        <v>4</v>
      </c>
      <c r="I41" s="67"/>
      <c r="J41" s="67"/>
      <c r="K41" s="69"/>
    </row>
    <row r="42" spans="1:230" ht="15.75" customHeight="1">
      <c r="A42" s="17"/>
      <c r="B42" s="11"/>
      <c r="C42" s="11"/>
      <c r="D42" s="12"/>
      <c r="E42" s="17"/>
      <c r="F42" s="11"/>
      <c r="G42" s="56" t="s">
        <v>26</v>
      </c>
      <c r="H42" s="51" t="s">
        <v>4</v>
      </c>
      <c r="I42" s="50"/>
      <c r="J42" s="51">
        <f>SUM(J40:J41)</f>
        <v>6048</v>
      </c>
      <c r="K42" s="60"/>
    </row>
    <row r="43" spans="1:230" ht="15.75" customHeight="1">
      <c r="A43" s="17"/>
      <c r="B43" s="11"/>
      <c r="C43" s="11"/>
      <c r="D43" s="12"/>
      <c r="E43" s="17"/>
      <c r="F43" s="11"/>
      <c r="G43" s="56"/>
      <c r="H43" s="51"/>
      <c r="I43" s="50"/>
      <c r="J43" s="51"/>
      <c r="K43" s="60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63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87" t="s">
        <v>60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87" t="s">
        <v>61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87" t="s">
        <v>62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C53" s="11"/>
      <c r="D53" s="76" t="s">
        <v>34</v>
      </c>
      <c r="E53" s="11"/>
      <c r="F53" s="11"/>
      <c r="G53" s="13"/>
      <c r="H53" s="14"/>
      <c r="I53" s="11"/>
      <c r="J53" s="78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56" t="s">
        <v>35</v>
      </c>
      <c r="E54" s="18" t="s">
        <v>53</v>
      </c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56"/>
      <c r="E55" s="18" t="s">
        <v>54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36</v>
      </c>
      <c r="E56" s="90" t="s">
        <v>52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37</v>
      </c>
      <c r="E57" s="17" t="s">
        <v>5</v>
      </c>
      <c r="K57" s="21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D58" s="26" t="s">
        <v>38</v>
      </c>
      <c r="E58" s="22" t="s">
        <v>21</v>
      </c>
      <c r="K58" s="21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D59" s="26" t="s">
        <v>39</v>
      </c>
      <c r="E59" s="23" t="s">
        <v>48</v>
      </c>
      <c r="K59" s="21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40</v>
      </c>
      <c r="E60" s="17" t="s">
        <v>49</v>
      </c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58</v>
      </c>
      <c r="C67" s="11"/>
      <c r="D67" s="11"/>
      <c r="E67" s="11"/>
      <c r="F67" s="11"/>
      <c r="G67" s="24"/>
      <c r="H67" s="11"/>
      <c r="I67" s="11"/>
      <c r="J67" s="24"/>
      <c r="K67" s="24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 t="s">
        <v>57</v>
      </c>
      <c r="C68" s="8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mailto:sbenkhelifa@avl.sonatrach.dz"/>
    <hyperlink ref="D14" r:id="rId4" display="http://www.sonatrach.com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2013-02-12T08:20:03Z</dcterms:modified>
</cp:coreProperties>
</file>