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QUOTE!$A$1:$K$66</definedName>
  </definedNames>
  <calcPr calcId="145621"/>
</workbook>
</file>

<file path=xl/calcChain.xml><?xml version="1.0" encoding="utf-8"?>
<calcChain xmlns="http://schemas.openxmlformats.org/spreadsheetml/2006/main">
  <c r="P28" i="1" l="1"/>
  <c r="H28" i="1" s="1"/>
  <c r="J28" i="1" s="1"/>
  <c r="N28" i="1"/>
  <c r="N27" i="1"/>
  <c r="P27" i="1" s="1"/>
  <c r="H27" i="1" s="1"/>
  <c r="J27" i="1" s="1"/>
  <c r="P26" i="1"/>
  <c r="H26" i="1" s="1"/>
  <c r="J26" i="1" s="1"/>
  <c r="N26" i="1"/>
  <c r="N25" i="1"/>
  <c r="P25" i="1" s="1"/>
  <c r="H25" i="1" s="1"/>
  <c r="J25" i="1" s="1"/>
  <c r="P24" i="1"/>
  <c r="H24" i="1" s="1"/>
  <c r="J24" i="1" s="1"/>
  <c r="N24" i="1"/>
  <c r="L28" i="1"/>
  <c r="L27" i="1"/>
  <c r="L26" i="1"/>
  <c r="L25" i="1"/>
  <c r="L24" i="1"/>
  <c r="L23" i="1"/>
  <c r="N23" i="1" l="1"/>
  <c r="P23" i="1" s="1"/>
  <c r="H23" i="1" s="1"/>
  <c r="J23" i="1" s="1"/>
  <c r="J34" i="1" l="1"/>
  <c r="J38" i="1" s="1"/>
  <c r="J40" i="1" s="1"/>
</calcChain>
</file>

<file path=xl/sharedStrings.xml><?xml version="1.0" encoding="utf-8"?>
<sst xmlns="http://schemas.openxmlformats.org/spreadsheetml/2006/main" count="110" uniqueCount="87">
  <si>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</si>
  <si>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</si>
  <si>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</si>
  <si>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</si>
  <si>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</si>
  <si>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</si>
  <si>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</si>
  <si>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</si>
  <si>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</si>
  <si>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</si>
  <si>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</si>
  <si>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</si>
  <si>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</si>
  <si>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</si>
  <si>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</si>
  <si>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</si>
  <si>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</si>
  <si>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</si>
  <si>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</si>
  <si>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</si>
  <si>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</si>
  <si>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</si>
  <si>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</si>
  <si>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</si>
  <si>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</si>
  <si>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</si>
  <si>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</si>
  <si>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</si>
  <si>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</si>
  <si>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</si>
  <si>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</si>
  <si>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</si>
  <si>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</si>
  <si>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</si>
  <si>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</si>
  <si>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</si>
  <si>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</si>
  <si>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</si>
  <si>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</si>
  <si>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</si>
  <si>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</si>
  <si>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</si>
  <si>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</si>
  <si>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</si>
  <si>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</si>
  <si>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</si>
  <si>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</si>
  <si>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</si>
  <si>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</si>
  <si>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</si>
  <si>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</si>
  <si>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</si>
  <si>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</si>
  <si>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</si>
  <si>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</si>
  <si>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</si>
  <si>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</si>
  <si>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</si>
  <si>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</si>
  <si>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</si>
  <si>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</si>
  <si>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</si>
  <si>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</si>
  <si>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</si>
  <si>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</si>
  <si>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</si>
  <si>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</si>
  <si>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</si>
  <si>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 xml:space="preserve">DP transmitter </t>
  </si>
  <si>
    <t>8</t>
  </si>
  <si>
    <t>Advance Payment</t>
  </si>
  <si>
    <t>JTD930A-1E1R2-K2XU1-XX</t>
  </si>
  <si>
    <t>JTD930A-1E1S2-K2XU1-XX</t>
  </si>
  <si>
    <t>JTD930A-5E1R2-K2XU1-XX</t>
  </si>
  <si>
    <t>JTD930A-5E1S2-K2XU1-XX</t>
  </si>
  <si>
    <t>+33 9 70 61 16 19</t>
  </si>
  <si>
    <t>GTX42D-BAAAFAB-BF2AXA5-XX</t>
  </si>
  <si>
    <t>GTX42D-BAAAFBB-BF2AXA5-XX</t>
  </si>
  <si>
    <t>Q2013RH023</t>
  </si>
  <si>
    <t>Imtech Industry International</t>
  </si>
  <si>
    <t xml:space="preserve">Modem 30 NL-7741 MJ Coevorden </t>
  </si>
  <si>
    <t xml:space="preserve">P.O. Box 57 NL-7740 AB Coevorden </t>
  </si>
  <si>
    <t xml:space="preserve">Jurgen Staal </t>
  </si>
  <si>
    <t xml:space="preserve">jurgen.staal@imtech.nl </t>
  </si>
  <si>
    <t xml:space="preserve">http://www.imtechindustryinternational.nl </t>
  </si>
  <si>
    <t xml:space="preserve">T +31 524 59 92 34 </t>
  </si>
  <si>
    <t xml:space="preserve">F +31 524 51 69 05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</si>
</sst>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0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5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3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9" fillId="0" borderId="0" xfId="5">
      <alignment vertical="center"/>
    </xf>
    <xf numFmtId="38" fontId="9" fillId="0" borderId="0" xfId="3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urgen.staal@imtech.nl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imtechindustryinternational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3"/>
  <sheetViews>
    <sheetView tabSelected="1" zoomScaleNormal="100" workbookViewId="0">
      <selection activeCell="F26" sqref="F2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37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54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3" t="s">
        <v>24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4" t="s">
        <v>25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2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110"/>
      <c r="E6" s="17"/>
      <c r="F6" s="85"/>
      <c r="G6" s="30"/>
      <c r="I6" s="30"/>
      <c r="J6" s="32"/>
      <c r="K6" s="30"/>
      <c r="L6" s="112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0" t="s">
        <v>79</v>
      </c>
      <c r="E7" s="17"/>
      <c r="F7" s="85"/>
      <c r="G7" s="21"/>
      <c r="H7" s="33" t="s">
        <v>1</v>
      </c>
      <c r="I7" s="17"/>
      <c r="J7" s="77">
        <v>41302</v>
      </c>
      <c r="K7" s="21"/>
      <c r="L7" s="112"/>
      <c r="M7"/>
      <c r="N7"/>
      <c r="O7"/>
      <c r="P7"/>
    </row>
    <row r="8" spans="1:230" ht="15.75" customHeight="1">
      <c r="A8" s="17"/>
      <c r="B8" s="21"/>
      <c r="C8" s="21"/>
      <c r="D8" s="110" t="s">
        <v>80</v>
      </c>
      <c r="E8" s="17"/>
      <c r="F8" s="84"/>
      <c r="G8" s="33"/>
      <c r="H8" s="17"/>
      <c r="I8" s="17"/>
      <c r="J8" s="17"/>
      <c r="K8" s="21"/>
      <c r="L8" s="112"/>
      <c r="M8"/>
      <c r="N8"/>
      <c r="O8"/>
      <c r="P8"/>
    </row>
    <row r="9" spans="1:230" ht="15.75" customHeight="1">
      <c r="A9" s="17"/>
      <c r="B9" s="21"/>
      <c r="C9" s="21"/>
      <c r="D9" s="110" t="s">
        <v>81</v>
      </c>
      <c r="E9" s="17"/>
      <c r="F9" s="84"/>
      <c r="G9" s="33"/>
      <c r="H9" s="17"/>
      <c r="J9" s="17"/>
      <c r="K9" s="21"/>
      <c r="M9"/>
      <c r="N9"/>
      <c r="O9"/>
      <c r="P9"/>
    </row>
    <row r="10" spans="1:230" ht="15.75" customHeight="1">
      <c r="A10" s="17"/>
      <c r="B10" s="21"/>
      <c r="C10" s="21"/>
      <c r="D10" s="110"/>
      <c r="E10" s="87"/>
      <c r="G10" s="21"/>
      <c r="H10" s="20" t="s">
        <v>16</v>
      </c>
      <c r="J10" s="17"/>
      <c r="K10" s="35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0" t="s">
        <v>82</v>
      </c>
      <c r="E11" s="17"/>
      <c r="F11" s="84"/>
      <c r="G11" s="17"/>
      <c r="H11" s="20" t="s">
        <v>17</v>
      </c>
      <c r="I11" s="20"/>
      <c r="J11" s="34" t="s">
        <v>78</v>
      </c>
      <c r="K11" s="2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0" t="s">
        <v>85</v>
      </c>
      <c r="E12" s="17"/>
      <c r="F12" s="84"/>
      <c r="G12" s="17"/>
      <c r="H12" s="20" t="s">
        <v>6</v>
      </c>
      <c r="I12" s="21"/>
      <c r="J12" s="21" t="s">
        <v>51</v>
      </c>
      <c r="K12" s="21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0" t="s">
        <v>86</v>
      </c>
      <c r="E13" s="17"/>
      <c r="F13" s="84"/>
      <c r="G13" s="17"/>
      <c r="H13" s="20" t="s">
        <v>50</v>
      </c>
      <c r="I13" s="21"/>
      <c r="J13" s="82" t="s">
        <v>46</v>
      </c>
      <c r="K13" s="21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0" t="s">
        <v>83</v>
      </c>
      <c r="E14" s="17"/>
      <c r="F14" s="84"/>
      <c r="G14" s="17"/>
      <c r="H14" s="20" t="s">
        <v>29</v>
      </c>
      <c r="J14" s="86" t="s">
        <v>75</v>
      </c>
      <c r="K14" s="21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110" t="s">
        <v>84</v>
      </c>
      <c r="E15" s="17"/>
      <c r="F15" s="84"/>
      <c r="G15" s="17"/>
      <c r="H15" s="20" t="s">
        <v>45</v>
      </c>
      <c r="J15" s="88" t="s">
        <v>58</v>
      </c>
      <c r="K15" s="21"/>
      <c r="M15"/>
      <c r="N15"/>
      <c r="O15"/>
      <c r="P15"/>
    </row>
    <row r="16" spans="1:230" ht="15.75" customHeight="1">
      <c r="A16" s="17"/>
      <c r="B16" s="83"/>
      <c r="C16" s="17"/>
      <c r="D16" s="110"/>
      <c r="E16" s="17"/>
      <c r="F16" s="84"/>
      <c r="G16" s="17"/>
      <c r="H16" s="20" t="s">
        <v>47</v>
      </c>
      <c r="I16" s="21"/>
      <c r="J16" s="89" t="s">
        <v>55</v>
      </c>
      <c r="K16" s="21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9" t="s">
        <v>0</v>
      </c>
      <c r="E19" s="40"/>
      <c r="F19" s="39"/>
      <c r="G19" s="91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1"/>
      <c r="H20" s="49"/>
      <c r="I20" s="50"/>
      <c r="J20" s="50"/>
      <c r="K20" s="12"/>
    </row>
    <row r="21" spans="1:16" s="17" customFormat="1" ht="15.75" customHeight="1">
      <c r="B21" s="98"/>
      <c r="C21" s="99"/>
      <c r="D21" s="102"/>
      <c r="E21" s="100"/>
      <c r="G21" s="103"/>
      <c r="H21" s="104"/>
      <c r="I21" s="50"/>
      <c r="J21" s="50"/>
      <c r="K21" s="79"/>
      <c r="L21" s="107" t="s">
        <v>63</v>
      </c>
      <c r="M21" s="97" t="s">
        <v>64</v>
      </c>
      <c r="N21" s="95" t="s">
        <v>65</v>
      </c>
      <c r="O21" s="96" t="s">
        <v>66</v>
      </c>
      <c r="P21" s="94" t="s">
        <v>67</v>
      </c>
    </row>
    <row r="22" spans="1:16" s="94" customFormat="1" ht="15.75" customHeight="1">
      <c r="C22" s="98"/>
      <c r="D22" s="110"/>
      <c r="E22" s="100"/>
      <c r="G22" s="106"/>
      <c r="H22" s="104"/>
      <c r="I22" s="93"/>
      <c r="J22" s="50"/>
      <c r="K22" s="79"/>
      <c r="L22" s="105"/>
      <c r="M22" s="17"/>
      <c r="N22" s="108"/>
      <c r="O22" s="109"/>
      <c r="P22" s="17"/>
    </row>
    <row r="23" spans="1:16" s="94" customFormat="1" ht="15.75" customHeight="1">
      <c r="B23" s="98">
        <v>1</v>
      </c>
      <c r="C23" s="98"/>
      <c r="D23" s="110" t="s">
        <v>71</v>
      </c>
      <c r="E23" s="101" t="s">
        <v>68</v>
      </c>
      <c r="G23" s="106">
        <v>1</v>
      </c>
      <c r="H23" s="104">
        <f>ROUND(P23,0)</f>
        <v>1062</v>
      </c>
      <c r="I23" s="93"/>
      <c r="J23" s="50">
        <f>G23*H23</f>
        <v>1062</v>
      </c>
      <c r="K23" s="79" t="s">
        <v>69</v>
      </c>
      <c r="L23" s="105">
        <f>321+11+5+30+7+3</f>
        <v>377</v>
      </c>
      <c r="M23" s="17">
        <v>0.155</v>
      </c>
      <c r="N23" s="95">
        <f>L23*1000*M23/100</f>
        <v>584.35</v>
      </c>
      <c r="O23" s="96">
        <v>0.45</v>
      </c>
      <c r="P23" s="94">
        <f>N23/(1-O23)</f>
        <v>1062.4545454545455</v>
      </c>
    </row>
    <row r="24" spans="1:16" s="94" customFormat="1" ht="15.75" customHeight="1">
      <c r="B24" s="98">
        <v>2</v>
      </c>
      <c r="C24" s="98"/>
      <c r="D24" s="110" t="s">
        <v>72</v>
      </c>
      <c r="E24" s="101" t="s">
        <v>68</v>
      </c>
      <c r="G24" s="106">
        <v>1</v>
      </c>
      <c r="H24" s="104">
        <f t="shared" ref="H24:H28" si="0">ROUND(P24,0)</f>
        <v>1062</v>
      </c>
      <c r="I24" s="93"/>
      <c r="J24" s="50">
        <f t="shared" ref="J24:J28" si="1">G24*H24</f>
        <v>1062</v>
      </c>
      <c r="K24" s="79" t="s">
        <v>69</v>
      </c>
      <c r="L24" s="105">
        <f>321+11+5+30+7+3</f>
        <v>377</v>
      </c>
      <c r="M24" s="17">
        <v>0.155</v>
      </c>
      <c r="N24" s="95">
        <f t="shared" ref="N24:N28" si="2">L24*1000*M24/100</f>
        <v>584.35</v>
      </c>
      <c r="O24" s="96">
        <v>0.45</v>
      </c>
      <c r="P24" s="94">
        <f t="shared" ref="P24:P28" si="3">N24/(1-O24)</f>
        <v>1062.4545454545455</v>
      </c>
    </row>
    <row r="25" spans="1:16" s="94" customFormat="1" ht="15.75" customHeight="1">
      <c r="B25" s="98">
        <v>3</v>
      </c>
      <c r="C25" s="98"/>
      <c r="D25" s="110" t="s">
        <v>73</v>
      </c>
      <c r="E25" s="101" t="s">
        <v>68</v>
      </c>
      <c r="G25" s="106">
        <v>1</v>
      </c>
      <c r="H25" s="104">
        <f t="shared" si="0"/>
        <v>1077</v>
      </c>
      <c r="I25" s="93"/>
      <c r="J25" s="50">
        <f t="shared" si="1"/>
        <v>1077</v>
      </c>
      <c r="K25" s="79" t="s">
        <v>69</v>
      </c>
      <c r="L25" s="105">
        <f>321+5+11+5+30+7+3</f>
        <v>382</v>
      </c>
      <c r="M25" s="17">
        <v>0.155</v>
      </c>
      <c r="N25" s="95">
        <f t="shared" si="2"/>
        <v>592.1</v>
      </c>
      <c r="O25" s="96">
        <v>0.45</v>
      </c>
      <c r="P25" s="94">
        <f t="shared" si="3"/>
        <v>1076.5454545454545</v>
      </c>
    </row>
    <row r="26" spans="1:16" s="94" customFormat="1" ht="15.75" customHeight="1">
      <c r="B26" s="98">
        <v>4</v>
      </c>
      <c r="C26" s="98"/>
      <c r="D26" s="110" t="s">
        <v>74</v>
      </c>
      <c r="E26" s="101" t="s">
        <v>68</v>
      </c>
      <c r="G26" s="106">
        <v>1</v>
      </c>
      <c r="H26" s="104">
        <f t="shared" si="0"/>
        <v>1077</v>
      </c>
      <c r="I26" s="93"/>
      <c r="J26" s="50">
        <f t="shared" si="1"/>
        <v>1077</v>
      </c>
      <c r="K26" s="79" t="s">
        <v>69</v>
      </c>
      <c r="L26" s="105">
        <f>321+5+11+5+30+7+3</f>
        <v>382</v>
      </c>
      <c r="M26" s="17">
        <v>0.155</v>
      </c>
      <c r="N26" s="95">
        <f t="shared" si="2"/>
        <v>592.1</v>
      </c>
      <c r="O26" s="96">
        <v>0.45</v>
      </c>
      <c r="P26" s="94">
        <f t="shared" si="3"/>
        <v>1076.5454545454545</v>
      </c>
    </row>
    <row r="27" spans="1:16" s="94" customFormat="1" ht="15.75" customHeight="1">
      <c r="B27" s="98">
        <v>5</v>
      </c>
      <c r="C27" s="98"/>
      <c r="D27" s="110" t="s">
        <v>76</v>
      </c>
      <c r="E27" s="101" t="s">
        <v>68</v>
      </c>
      <c r="G27" s="106">
        <v>1</v>
      </c>
      <c r="H27" s="104">
        <f t="shared" si="0"/>
        <v>1136</v>
      </c>
      <c r="I27" s="93"/>
      <c r="J27" s="50">
        <f t="shared" si="1"/>
        <v>1136</v>
      </c>
      <c r="K27" s="79" t="s">
        <v>69</v>
      </c>
      <c r="L27" s="105">
        <f>396+5+20+5+8+20+2</f>
        <v>456</v>
      </c>
      <c r="M27" s="17">
        <v>0.13700000000000001</v>
      </c>
      <c r="N27" s="95">
        <f t="shared" si="2"/>
        <v>624.72</v>
      </c>
      <c r="O27" s="96">
        <v>0.45</v>
      </c>
      <c r="P27" s="94">
        <f t="shared" si="3"/>
        <v>1135.8545454545454</v>
      </c>
    </row>
    <row r="28" spans="1:16" s="94" customFormat="1" ht="15.75" customHeight="1">
      <c r="B28" s="98">
        <v>6</v>
      </c>
      <c r="C28" s="98"/>
      <c r="D28" s="110" t="s">
        <v>77</v>
      </c>
      <c r="E28" s="101" t="s">
        <v>68</v>
      </c>
      <c r="G28" s="106">
        <v>1</v>
      </c>
      <c r="H28" s="104">
        <f t="shared" si="0"/>
        <v>1136</v>
      </c>
      <c r="I28" s="93"/>
      <c r="J28" s="50">
        <f t="shared" si="1"/>
        <v>1136</v>
      </c>
      <c r="K28" s="79" t="s">
        <v>69</v>
      </c>
      <c r="L28" s="105">
        <f>396+5+20+5+8+20+2</f>
        <v>456</v>
      </c>
      <c r="M28" s="17">
        <v>0.13700000000000001</v>
      </c>
      <c r="N28" s="95">
        <f t="shared" si="2"/>
        <v>624.72</v>
      </c>
      <c r="O28" s="96">
        <v>0.45</v>
      </c>
      <c r="P28" s="94">
        <f t="shared" si="3"/>
        <v>1135.8545454545454</v>
      </c>
    </row>
    <row r="29" spans="1:16" s="94" customFormat="1" ht="15.75" customHeight="1">
      <c r="B29" s="98"/>
      <c r="C29" s="98"/>
      <c r="D29" s="102"/>
      <c r="E29" s="101"/>
      <c r="G29" s="106"/>
      <c r="H29" s="104"/>
      <c r="I29" s="93"/>
      <c r="J29" s="50"/>
      <c r="K29" s="79"/>
      <c r="L29" s="105"/>
      <c r="M29" s="17"/>
      <c r="N29" s="108"/>
      <c r="O29" s="109"/>
      <c r="P29" s="17"/>
    </row>
    <row r="30" spans="1:16" s="94" customFormat="1" ht="15.75" customHeight="1">
      <c r="B30" s="98"/>
      <c r="C30" s="98"/>
      <c r="D30" s="102"/>
      <c r="E30" s="111"/>
      <c r="G30" s="106"/>
      <c r="H30" s="104"/>
      <c r="I30" s="93"/>
      <c r="J30" s="50"/>
      <c r="K30" s="79"/>
      <c r="L30" s="105"/>
      <c r="M30" s="17"/>
      <c r="N30" s="108"/>
      <c r="O30" s="109"/>
      <c r="P30" s="17"/>
    </row>
    <row r="31" spans="1:16" s="94" customFormat="1" ht="15.75" customHeight="1">
      <c r="B31" s="98"/>
      <c r="C31" s="98"/>
      <c r="D31" s="102"/>
      <c r="E31" s="101"/>
      <c r="G31" s="106"/>
      <c r="H31" s="104"/>
      <c r="I31" s="93"/>
      <c r="J31" s="50"/>
      <c r="K31" s="79"/>
      <c r="L31" s="105"/>
      <c r="M31" s="17"/>
      <c r="N31" s="108"/>
      <c r="O31" s="109"/>
      <c r="P31" s="17"/>
    </row>
    <row r="32" spans="1:16" s="94" customFormat="1" ht="15.75" customHeight="1">
      <c r="B32" s="98"/>
      <c r="C32" s="98"/>
      <c r="D32" s="102"/>
      <c r="E32" s="101"/>
      <c r="G32" s="106"/>
      <c r="H32" s="104"/>
      <c r="I32" s="93"/>
      <c r="J32" s="50"/>
      <c r="K32" s="79"/>
      <c r="L32" s="105"/>
      <c r="M32" s="17"/>
      <c r="N32" s="108"/>
      <c r="O32" s="109"/>
      <c r="P32" s="17"/>
    </row>
    <row r="33" spans="1:230" ht="15.75" customHeight="1" thickBot="1">
      <c r="A33" s="17"/>
      <c r="B33" s="61"/>
      <c r="C33" s="62"/>
      <c r="D33" s="63"/>
      <c r="E33" s="64"/>
      <c r="F33" s="65"/>
      <c r="G33" s="92"/>
      <c r="H33" s="66"/>
      <c r="I33" s="67"/>
      <c r="J33" s="67"/>
      <c r="K33" s="80"/>
    </row>
    <row r="34" spans="1:230" ht="15.75" customHeight="1">
      <c r="A34" s="17"/>
      <c r="B34" s="11"/>
      <c r="C34" s="11"/>
      <c r="D34" s="12"/>
      <c r="E34" s="21"/>
      <c r="F34" s="11"/>
      <c r="G34" s="33" t="s">
        <v>26</v>
      </c>
      <c r="H34" s="51" t="s">
        <v>4</v>
      </c>
      <c r="I34" s="50"/>
      <c r="J34" s="50">
        <f>SUM(J21:J33)</f>
        <v>6550</v>
      </c>
      <c r="K34" s="60"/>
    </row>
    <row r="35" spans="1:230" ht="15.75" customHeight="1">
      <c r="A35" s="17"/>
      <c r="B35" s="11"/>
      <c r="C35" s="11"/>
      <c r="D35" s="12"/>
      <c r="E35" s="44"/>
      <c r="F35" s="42"/>
      <c r="G35" s="43" t="s">
        <v>19</v>
      </c>
      <c r="H35" s="52" t="s">
        <v>4</v>
      </c>
      <c r="I35" s="53"/>
      <c r="J35" s="53">
        <v>150</v>
      </c>
      <c r="K35" s="58"/>
    </row>
    <row r="36" spans="1:230" ht="15.75" customHeight="1">
      <c r="A36" s="17"/>
      <c r="B36" s="11"/>
      <c r="C36" s="11"/>
      <c r="D36" s="12"/>
      <c r="E36" s="45"/>
      <c r="F36" s="46"/>
      <c r="G36" s="57" t="s">
        <v>2</v>
      </c>
      <c r="H36" s="54" t="s">
        <v>4</v>
      </c>
      <c r="I36" s="55"/>
      <c r="J36" s="55">
        <v>0</v>
      </c>
      <c r="K36" s="59"/>
    </row>
    <row r="37" spans="1:230" ht="15.75" customHeight="1" thickBot="1">
      <c r="A37" s="17"/>
      <c r="B37" s="62"/>
      <c r="C37" s="62"/>
      <c r="D37" s="61"/>
      <c r="E37" s="70"/>
      <c r="F37" s="71"/>
      <c r="G37" s="72" t="s">
        <v>20</v>
      </c>
      <c r="H37" s="73" t="s">
        <v>4</v>
      </c>
      <c r="I37" s="74"/>
      <c r="J37" s="74"/>
      <c r="K37" s="75"/>
    </row>
    <row r="38" spans="1:230" ht="15.75" customHeight="1">
      <c r="A38" s="17"/>
      <c r="B38" s="11"/>
      <c r="C38" s="11"/>
      <c r="D38" s="12"/>
      <c r="E38" s="21"/>
      <c r="F38" s="11"/>
      <c r="G38" s="31" t="s">
        <v>33</v>
      </c>
      <c r="H38" s="51" t="s">
        <v>4</v>
      </c>
      <c r="I38" s="50"/>
      <c r="J38" s="50">
        <f>IF(J34&lt;150, 150, J34)</f>
        <v>6550</v>
      </c>
      <c r="K38" s="60"/>
    </row>
    <row r="39" spans="1:230" ht="15.75" customHeight="1" thickBot="1">
      <c r="A39" s="17"/>
      <c r="B39" s="62"/>
      <c r="C39" s="62"/>
      <c r="D39" s="61"/>
      <c r="E39" s="64"/>
      <c r="F39" s="62"/>
      <c r="G39" s="68" t="s">
        <v>32</v>
      </c>
      <c r="H39" s="66" t="s">
        <v>4</v>
      </c>
      <c r="I39" s="67"/>
      <c r="J39" s="67"/>
      <c r="K39" s="69"/>
    </row>
    <row r="40" spans="1:230" ht="15.75" customHeight="1">
      <c r="A40" s="17"/>
      <c r="B40" s="11"/>
      <c r="C40" s="11"/>
      <c r="D40" s="12"/>
      <c r="E40" s="17"/>
      <c r="F40" s="11"/>
      <c r="G40" s="56" t="s">
        <v>26</v>
      </c>
      <c r="H40" s="51" t="s">
        <v>4</v>
      </c>
      <c r="I40" s="50"/>
      <c r="J40" s="51">
        <f>SUM(J38:J39)</f>
        <v>6550</v>
      </c>
      <c r="K40" s="60"/>
    </row>
    <row r="41" spans="1:230" ht="15.75" customHeight="1">
      <c r="A41" s="17"/>
      <c r="B41" s="11"/>
      <c r="C41" s="11"/>
      <c r="D41" s="12"/>
      <c r="E41" s="17"/>
      <c r="F41" s="11"/>
      <c r="G41" s="56"/>
      <c r="H41" s="51"/>
      <c r="I41" s="50"/>
      <c r="J41" s="51"/>
      <c r="K41" s="60"/>
    </row>
    <row r="42" spans="1:230" s="17" customFormat="1" ht="15.75" customHeight="1">
      <c r="B42" s="27" t="s">
        <v>42</v>
      </c>
      <c r="C42" s="11"/>
      <c r="D42" s="12"/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18" t="s">
        <v>7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18" t="s">
        <v>44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18" t="s">
        <v>31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8" t="s">
        <v>62</v>
      </c>
      <c r="E46" s="11"/>
      <c r="F46" s="11"/>
      <c r="G46" s="13"/>
      <c r="H46" s="14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87" t="s">
        <v>59</v>
      </c>
      <c r="E47" s="11"/>
      <c r="F47" s="11"/>
      <c r="G47" s="13"/>
      <c r="H47" s="14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87" t="s">
        <v>60</v>
      </c>
      <c r="E48" s="11"/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87" t="s">
        <v>61</v>
      </c>
      <c r="E49" s="11"/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11"/>
      <c r="C50" s="11"/>
      <c r="D50" s="18"/>
      <c r="E50" s="11"/>
      <c r="F50" s="11"/>
      <c r="G50" s="13"/>
      <c r="H50" s="19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C51" s="11"/>
      <c r="D51" s="76" t="s">
        <v>34</v>
      </c>
      <c r="E51" s="11"/>
      <c r="F51" s="11"/>
      <c r="G51" s="13"/>
      <c r="H51" s="14"/>
      <c r="I51" s="11"/>
      <c r="J51" s="78"/>
      <c r="K51" s="16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B52" s="11"/>
      <c r="C52" s="11"/>
      <c r="D52" s="56" t="s">
        <v>35</v>
      </c>
      <c r="E52" s="18" t="s">
        <v>52</v>
      </c>
      <c r="F52" s="11"/>
      <c r="G52" s="13"/>
      <c r="H52" s="14"/>
      <c r="I52" s="11"/>
      <c r="J52" s="15"/>
      <c r="K52" s="16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B53" s="11"/>
      <c r="C53" s="11"/>
      <c r="D53" s="56"/>
      <c r="E53" s="18" t="s">
        <v>53</v>
      </c>
      <c r="F53" s="11"/>
      <c r="G53" s="13"/>
      <c r="H53" s="14"/>
      <c r="I53" s="11"/>
      <c r="J53" s="15"/>
      <c r="K53" s="16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36</v>
      </c>
      <c r="E54" s="90" t="s">
        <v>70</v>
      </c>
      <c r="K54" s="21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D55" s="26" t="s">
        <v>37</v>
      </c>
      <c r="E55" s="17" t="s">
        <v>5</v>
      </c>
      <c r="K55" s="21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D56" s="26" t="s">
        <v>38</v>
      </c>
      <c r="E56" s="22" t="s">
        <v>21</v>
      </c>
      <c r="K56" s="21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D57" s="26" t="s">
        <v>39</v>
      </c>
      <c r="E57" s="23" t="s">
        <v>48</v>
      </c>
      <c r="K57" s="21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D58" s="26" t="s">
        <v>40</v>
      </c>
      <c r="E58" s="17" t="s">
        <v>49</v>
      </c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 t="s">
        <v>41</v>
      </c>
      <c r="E59" s="11" t="s">
        <v>22</v>
      </c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43</v>
      </c>
      <c r="C61" s="11"/>
      <c r="D61" s="12"/>
      <c r="E61" s="11"/>
      <c r="F61" s="11"/>
      <c r="G61" s="13"/>
      <c r="H61" s="14"/>
      <c r="I61" s="11"/>
      <c r="J61" s="15"/>
      <c r="K61" s="16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/>
      <c r="C62" s="11"/>
      <c r="D62" s="12"/>
      <c r="E62" s="11"/>
      <c r="F62" s="11"/>
      <c r="G62" s="13"/>
      <c r="H62" s="14"/>
      <c r="I62" s="11"/>
      <c r="J62" s="15"/>
      <c r="K62" s="16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s="17" customFormat="1" ht="15.75" customHeight="1">
      <c r="B63" s="11"/>
      <c r="C63" s="11"/>
      <c r="D63" s="12"/>
      <c r="E63" s="11"/>
      <c r="F63" s="11"/>
      <c r="G63" s="13"/>
      <c r="H63" s="14"/>
      <c r="I63" s="11"/>
      <c r="J63" s="15"/>
      <c r="K63" s="16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</row>
    <row r="64" spans="2:230" s="17" customFormat="1" ht="15.75" customHeight="1">
      <c r="B64" s="8"/>
      <c r="C64" s="8"/>
      <c r="D64" s="11"/>
      <c r="E64" s="11"/>
      <c r="F64" s="11"/>
      <c r="G64" s="24"/>
      <c r="H64" s="11"/>
      <c r="I64" s="11"/>
      <c r="J64" s="24"/>
      <c r="K64" s="25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</row>
    <row r="65" spans="2:230" s="17" customFormat="1" ht="15.75" customHeight="1">
      <c r="B65" s="11" t="s">
        <v>57</v>
      </c>
      <c r="C65" s="11"/>
      <c r="D65" s="11"/>
      <c r="E65" s="11"/>
      <c r="F65" s="11"/>
      <c r="G65" s="24"/>
      <c r="H65" s="11"/>
      <c r="I65" s="11"/>
      <c r="J65" s="24"/>
      <c r="K65" s="24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</row>
    <row r="66" spans="2:230" s="17" customFormat="1" ht="15.75" customHeight="1">
      <c r="B66" s="11" t="s">
        <v>56</v>
      </c>
      <c r="C66" s="8"/>
      <c r="D66" s="11"/>
      <c r="E66" s="11"/>
      <c r="F66" s="11"/>
      <c r="G66" s="24"/>
      <c r="H66" s="11"/>
      <c r="I66" s="11"/>
      <c r="J66" s="24"/>
      <c r="K66" s="24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</row>
    <row r="67" spans="2:230" ht="15.75" customHeight="1">
      <c r="B67" s="8"/>
      <c r="C67" s="8"/>
      <c r="D67" s="5"/>
      <c r="E67" s="6"/>
      <c r="F67" s="6"/>
      <c r="G67" s="7"/>
      <c r="H67" s="6"/>
      <c r="I67" s="6"/>
      <c r="J67" s="7"/>
      <c r="K67" s="7"/>
    </row>
    <row r="68" spans="2:230" ht="15.75" customHeight="1">
      <c r="B68" s="8"/>
      <c r="C68" s="8"/>
      <c r="D68" s="5"/>
      <c r="E68" s="6"/>
      <c r="F68" s="6"/>
      <c r="G68" s="7"/>
      <c r="H68" s="6"/>
      <c r="I68" s="6"/>
      <c r="J68" s="7"/>
      <c r="K68" s="7"/>
    </row>
    <row r="69" spans="2:230" ht="15.75" customHeight="1">
      <c r="B69" s="2"/>
      <c r="C69" s="2"/>
      <c r="D69" s="2"/>
      <c r="E69" s="2"/>
      <c r="F69" s="2"/>
      <c r="G69" s="7"/>
      <c r="H69" s="2"/>
      <c r="I69" s="2"/>
      <c r="J69" s="2"/>
      <c r="K69" s="2"/>
    </row>
    <row r="70" spans="2:230" ht="15.75" customHeight="1">
      <c r="B70" s="2"/>
      <c r="C70" s="2"/>
      <c r="D70" s="2"/>
      <c r="E70" s="2"/>
      <c r="F70" s="2"/>
      <c r="G70" s="7"/>
      <c r="H70" s="2"/>
      <c r="I70" s="2"/>
      <c r="J70" s="2"/>
      <c r="K70" s="2"/>
    </row>
    <row r="71" spans="2:230" ht="15.75" customHeight="1">
      <c r="B71" s="2"/>
      <c r="C71" s="2"/>
      <c r="D71" s="2"/>
      <c r="E71" s="2"/>
      <c r="F71" s="2"/>
      <c r="G71" s="7"/>
      <c r="H71" s="2"/>
      <c r="I71" s="2"/>
      <c r="J71" s="2"/>
      <c r="K71" s="2"/>
    </row>
    <row r="72" spans="2:230" ht="15.75" customHeight="1"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2:230" ht="15.75" customHeight="1">
      <c r="B73" s="2"/>
      <c r="C73" s="2"/>
      <c r="D73" s="2"/>
      <c r="E73" s="2"/>
      <c r="F73" s="2"/>
      <c r="G73" s="2"/>
      <c r="H73" s="2"/>
      <c r="I73" s="2"/>
      <c r="J73" s="2"/>
      <c r="K73" s="2"/>
    </row>
  </sheetData>
  <mergeCells count="2">
    <mergeCell ref="A4:K4"/>
    <mergeCell ref="A5:K5"/>
  </mergeCells>
  <phoneticPr fontId="0"/>
  <hyperlinks>
    <hyperlink ref="J15" r:id="rId1"/>
    <hyperlink ref="J16" r:id="rId2"/>
    <hyperlink ref="D14" r:id="rId3" display="mailto:jurgen.staal@imtech.nl"/>
    <hyperlink ref="D15" r:id="rId4" display="http://www.imtechindustryinternational.nl/"/>
  </hyperlinks>
  <printOptions horizontalCentered="1"/>
  <pageMargins left="0.33" right="0.27" top="0.32" bottom="0.33" header="0.24" footer="0.196850393700787"/>
  <pageSetup paperSize="9" scale="79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2013-01-28T17:51:39Z</dcterms:modified>
</cp:coreProperties>
</file>