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L21" i="1" l="1"/>
  <c r="N21" i="1" s="1"/>
  <c r="P21" i="1" s="1"/>
  <c r="J21" i="1" l="1"/>
  <c r="J36" i="1" l="1"/>
  <c r="J40" i="1" s="1"/>
  <c r="J42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<sst xmlns="http://schemas.openxmlformats.org/spreadsheetml/2006/main" count="103" uniqueCount="90">
  <si>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</si>
  <si>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</si>
  <si>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</si>
  <si>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</si>
  <si>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</si>
  <si>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</si>
  <si>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</si>
  <si>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</si>
  <si>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</si>
  <si>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</si>
  <si>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</si>
  <si>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</si>
  <si>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</si>
  <si>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</si>
  <si>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</si>
  <si>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</si>
  <si>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</si>
  <si>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</si>
  <si>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</si>
  <si>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</si>
  <si>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</si>
  <si>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</si>
  <si>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</si>
  <si>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</si>
  <si>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</si>
  <si>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</si>
  <si>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</si>
  <si>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</si>
  <si>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</si>
  <si>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</si>
  <si>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</si>
  <si>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</si>
  <si>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</si>
  <si>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</si>
  <si>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</si>
  <si>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</si>
  <si>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</si>
  <si>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</si>
  <si>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</si>
  <si>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</si>
  <si>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</si>
  <si>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</si>
  <si>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</si>
  <si>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</si>
  <si>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</si>
  <si>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</si>
  <si>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</si>
  <si>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</si>
  <si>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</si>
  <si>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</si>
  <si>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</si>
  <si>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</si>
  <si>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</si>
  <si>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</si>
  <si>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</si>
  <si>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</si>
  <si>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</si>
  <si>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</si>
  <si>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</si>
  <si>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+33 9 70 61 16 19</t>
  </si>
  <si>
    <t>List</t>
  </si>
  <si>
    <t>Cost</t>
  </si>
  <si>
    <t>NSP</t>
  </si>
  <si>
    <t>AEU Margin</t>
  </si>
  <si>
    <t>Tel: +49 7121 948 77 15</t>
  </si>
  <si>
    <t>Fax: +49 7121 948 77 16</t>
  </si>
  <si>
    <t>Impexron GMBH</t>
  </si>
  <si>
    <t>Griesstr. 42 72793 Pfullingen Steuer Nr:</t>
  </si>
  <si>
    <t>78099/031159 Ust-Id Nr: DE260483039 Amtsgericht</t>
  </si>
  <si>
    <t>Stuttgart Germany HRB 727853</t>
  </si>
  <si>
    <t>Advance payment</t>
  </si>
  <si>
    <t>Q2013RH012</t>
  </si>
  <si>
    <t>Martina Koeva</t>
  </si>
  <si>
    <t>m.koeva@impexron.de</t>
  </si>
  <si>
    <r>
      <t>Replacement of STC929-E1RAA2J00-RWB</t>
    </r>
    <r>
      <rPr>
        <b/>
        <sz val="10"/>
        <color rgb="FFFF0000"/>
        <rFont val="Arial"/>
        <family val="2"/>
      </rPr>
      <t>E</t>
    </r>
    <r>
      <rPr>
        <b/>
        <sz val="10"/>
        <rFont val="Arial"/>
        <family val="2"/>
      </rPr>
      <t>-C7E5</t>
    </r>
  </si>
  <si>
    <t>GTX35F-AAAADAA1FAEA-AA1AHAX-A2R1</t>
  </si>
  <si>
    <t>Pressure transmitter Flange type</t>
  </si>
  <si>
    <t>Wetted parts : stainless steel</t>
  </si>
  <si>
    <t>Process connection: 1/2 NPT with adapter flange</t>
  </si>
  <si>
    <t>Flange ANSI150 flush 3''</t>
  </si>
  <si>
    <t>Flange in SS316</t>
  </si>
  <si>
    <t>Bolts/nuts in SS304</t>
  </si>
  <si>
    <t>With meter</t>
  </si>
  <si>
    <t>With corrosion proof finish</t>
  </si>
  <si>
    <t>With ATEX explosion prrof</t>
  </si>
  <si>
    <t>With external zero/span adjustment</t>
  </si>
  <si>
    <t>With Custom calibration: to be given at order level</t>
  </si>
  <si>
    <t>ATP</t>
  </si>
  <si>
    <t>FCA Japan</t>
  </si>
  <si>
    <t>FI28804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</si>
</sst>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40" fontId="9" fillId="0" borderId="0" xfId="2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9" fontId="6" fillId="0" borderId="0" xfId="2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tadinova@impexron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M12" sqref="M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11.12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66</v>
      </c>
      <c r="F7" s="21"/>
      <c r="G7" s="21"/>
      <c r="H7" s="33" t="s">
        <v>1</v>
      </c>
      <c r="I7" s="17"/>
      <c r="J7" s="75">
        <v>41289</v>
      </c>
      <c r="K7" s="21"/>
    </row>
    <row r="8" spans="1:230" ht="15.75" customHeight="1">
      <c r="A8" s="17"/>
      <c r="B8" s="21"/>
      <c r="C8" s="21"/>
      <c r="D8" s="97" t="s">
        <v>67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68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69</v>
      </c>
      <c r="F10" s="21"/>
      <c r="G10" s="21"/>
      <c r="H10" s="20" t="s">
        <v>16</v>
      </c>
      <c r="J10" s="17" t="s">
        <v>89</v>
      </c>
      <c r="K10" s="35"/>
      <c r="L10" s="99"/>
    </row>
    <row r="11" spans="1:230" ht="15.75" customHeight="1">
      <c r="A11" s="17"/>
      <c r="B11" s="77" t="s">
        <v>27</v>
      </c>
      <c r="C11" s="21"/>
      <c r="D11" s="97" t="s">
        <v>72</v>
      </c>
      <c r="E11" s="8"/>
      <c r="F11" s="21"/>
      <c r="G11" s="17"/>
      <c r="H11" s="20" t="s">
        <v>17</v>
      </c>
      <c r="I11" s="20"/>
      <c r="J11" s="34" t="s">
        <v>71</v>
      </c>
      <c r="K11" s="21"/>
    </row>
    <row r="12" spans="1:230" ht="15.75" customHeight="1">
      <c r="A12" s="17"/>
      <c r="B12" s="77" t="s">
        <v>30</v>
      </c>
      <c r="C12" s="21"/>
      <c r="D12" s="97" t="s">
        <v>64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65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73</v>
      </c>
      <c r="E14" s="8"/>
      <c r="F14" s="21"/>
      <c r="G14" s="17"/>
      <c r="H14" s="20" t="s">
        <v>29</v>
      </c>
      <c r="J14" s="82" t="s">
        <v>59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 t="s">
        <v>74</v>
      </c>
      <c r="E20" s="97"/>
      <c r="F20" s="39"/>
      <c r="G20" s="21"/>
      <c r="H20" s="49"/>
      <c r="I20" s="50"/>
      <c r="J20" s="50"/>
      <c r="K20" s="12"/>
      <c r="L20" s="80" t="s">
        <v>60</v>
      </c>
      <c r="M20" s="80" t="s">
        <v>87</v>
      </c>
      <c r="N20" s="80" t="s">
        <v>61</v>
      </c>
      <c r="O20" s="80" t="s">
        <v>63</v>
      </c>
      <c r="P20" s="80" t="s">
        <v>62</v>
      </c>
    </row>
    <row r="21" spans="1:16" s="40" customFormat="1" ht="15.75" customHeight="1">
      <c r="B21" s="98">
        <v>1</v>
      </c>
      <c r="C21" s="97"/>
      <c r="D21" s="97" t="s">
        <v>75</v>
      </c>
      <c r="E21" s="97"/>
      <c r="F21" s="97"/>
      <c r="G21" s="98">
        <v>1</v>
      </c>
      <c r="H21" s="103">
        <v>1315</v>
      </c>
      <c r="I21" s="97"/>
      <c r="J21" s="97">
        <f>G21*H21</f>
        <v>1315</v>
      </c>
      <c r="K21" s="98">
        <v>6</v>
      </c>
      <c r="L21" s="40">
        <f>349+3+51+8+20+14+30+5</f>
        <v>480</v>
      </c>
      <c r="M21" s="106">
        <v>0.13700000000000001</v>
      </c>
      <c r="N21" s="101">
        <f>L21*M21*1000/100</f>
        <v>657.6</v>
      </c>
      <c r="O21" s="102">
        <v>0.5</v>
      </c>
      <c r="P21" s="40">
        <f>N21/(1-O21)</f>
        <v>1315.2</v>
      </c>
    </row>
    <row r="22" spans="1:16" s="40" customFormat="1" ht="15.75" customHeight="1">
      <c r="B22" s="97"/>
      <c r="C22" s="97"/>
      <c r="D22" s="97"/>
      <c r="E22" s="97" t="s">
        <v>76</v>
      </c>
      <c r="F22" s="97"/>
      <c r="G22" s="98"/>
      <c r="H22" s="103"/>
      <c r="I22" s="97"/>
      <c r="J22" s="97"/>
      <c r="K22" s="88"/>
      <c r="N22" s="87"/>
    </row>
    <row r="23" spans="1:16" s="40" customFormat="1" ht="15.75" customHeight="1">
      <c r="B23" s="97"/>
      <c r="C23" s="97"/>
      <c r="D23" s="97"/>
      <c r="E23" s="97" t="s">
        <v>77</v>
      </c>
      <c r="F23" s="97"/>
      <c r="G23" s="98"/>
      <c r="H23" s="103"/>
      <c r="I23" s="97"/>
      <c r="J23" s="97"/>
      <c r="K23" s="88"/>
      <c r="N23" s="87"/>
    </row>
    <row r="24" spans="1:16" s="40" customFormat="1" ht="15.75" customHeight="1">
      <c r="B24" s="97"/>
      <c r="C24" s="97"/>
      <c r="D24" s="97"/>
      <c r="E24" s="97" t="s">
        <v>78</v>
      </c>
      <c r="F24" s="97"/>
      <c r="G24" s="98"/>
      <c r="H24" s="103"/>
      <c r="I24" s="97"/>
      <c r="J24" s="97"/>
      <c r="K24" s="88"/>
      <c r="N24" s="87"/>
    </row>
    <row r="25" spans="1:16" s="40" customFormat="1" ht="15.75" customHeight="1">
      <c r="B25" s="97"/>
      <c r="C25" s="97"/>
      <c r="D25" s="97"/>
      <c r="E25" s="97" t="s">
        <v>79</v>
      </c>
      <c r="F25" s="97"/>
      <c r="G25" s="98"/>
      <c r="H25" s="103"/>
      <c r="I25" s="97"/>
      <c r="J25" s="97"/>
      <c r="K25" s="88"/>
      <c r="N25" s="87"/>
    </row>
    <row r="26" spans="1:16" s="40" customFormat="1" ht="15.75" customHeight="1">
      <c r="B26" s="97"/>
      <c r="C26" s="97"/>
      <c r="D26" s="97"/>
      <c r="E26" s="97" t="s">
        <v>80</v>
      </c>
      <c r="F26" s="97"/>
      <c r="G26" s="98"/>
      <c r="H26" s="103"/>
      <c r="I26" s="97"/>
      <c r="J26" s="97"/>
      <c r="K26" s="88"/>
      <c r="N26" s="87"/>
    </row>
    <row r="27" spans="1:16" s="40" customFormat="1" ht="15.75" customHeight="1">
      <c r="B27" s="97"/>
      <c r="C27" s="97"/>
      <c r="D27" s="97"/>
      <c r="E27" s="97" t="s">
        <v>81</v>
      </c>
      <c r="F27" s="97"/>
      <c r="G27" s="98"/>
      <c r="H27" s="103"/>
      <c r="I27" s="97"/>
      <c r="J27" s="97"/>
      <c r="K27" s="88"/>
      <c r="N27" s="87"/>
    </row>
    <row r="28" spans="1:16" s="40" customFormat="1" ht="15.75" customHeight="1">
      <c r="B28" s="97"/>
      <c r="C28" s="97"/>
      <c r="D28" s="97"/>
      <c r="E28" s="97" t="s">
        <v>82</v>
      </c>
      <c r="F28" s="97"/>
      <c r="G28" s="98"/>
      <c r="H28" s="103"/>
      <c r="I28" s="97"/>
      <c r="J28" s="97"/>
      <c r="K28" s="88"/>
      <c r="N28" s="87"/>
    </row>
    <row r="29" spans="1:16" s="40" customFormat="1" ht="15.75" customHeight="1">
      <c r="B29" s="97"/>
      <c r="C29" s="97"/>
      <c r="D29" s="97"/>
      <c r="E29" s="97" t="s">
        <v>83</v>
      </c>
      <c r="F29" s="97"/>
      <c r="G29" s="98"/>
      <c r="H29" s="103"/>
      <c r="I29" s="97"/>
      <c r="J29" s="97"/>
      <c r="K29" s="88"/>
      <c r="N29" s="87"/>
    </row>
    <row r="30" spans="1:16" s="40" customFormat="1" ht="15.75" customHeight="1">
      <c r="B30" s="97"/>
      <c r="C30" s="97"/>
      <c r="D30" s="97"/>
      <c r="E30" s="97" t="s">
        <v>84</v>
      </c>
      <c r="F30" s="97"/>
      <c r="G30" s="98"/>
      <c r="H30" s="103"/>
      <c r="I30" s="97"/>
      <c r="J30" s="97"/>
      <c r="K30" s="88"/>
      <c r="N30" s="87"/>
    </row>
    <row r="31" spans="1:16" s="40" customFormat="1" ht="15.75" customHeight="1">
      <c r="B31" s="97"/>
      <c r="C31" s="97"/>
      <c r="D31" s="97"/>
      <c r="E31" s="97" t="s">
        <v>85</v>
      </c>
      <c r="F31" s="97"/>
      <c r="G31" s="98"/>
      <c r="H31" s="103"/>
      <c r="I31" s="97"/>
      <c r="J31" s="97"/>
      <c r="K31" s="88"/>
      <c r="N31" s="87"/>
    </row>
    <row r="32" spans="1:16" s="40" customFormat="1" ht="15.75" customHeight="1">
      <c r="B32" s="97"/>
      <c r="C32" s="97"/>
      <c r="D32" s="97"/>
      <c r="E32" s="97" t="s">
        <v>86</v>
      </c>
      <c r="F32" s="97"/>
      <c r="G32" s="98"/>
      <c r="H32" s="103"/>
      <c r="I32" s="97"/>
      <c r="J32" s="97"/>
      <c r="K32" s="88"/>
      <c r="N32" s="87"/>
    </row>
    <row r="33" spans="1:230" s="40" customFormat="1" ht="15.75" customHeight="1">
      <c r="B33" s="97"/>
      <c r="C33" s="97"/>
      <c r="D33" s="97"/>
      <c r="E33" s="97"/>
      <c r="F33" s="97"/>
      <c r="G33" s="98"/>
      <c r="H33" s="103"/>
      <c r="I33" s="97"/>
      <c r="J33" s="97"/>
      <c r="K33" s="88"/>
      <c r="N33" s="87"/>
    </row>
    <row r="34" spans="1:230" s="40" customFormat="1" ht="15.75" customHeight="1">
      <c r="B34" s="97"/>
      <c r="C34" s="97"/>
      <c r="D34" s="97"/>
      <c r="E34" s="97"/>
      <c r="F34" s="97"/>
      <c r="G34" s="97"/>
      <c r="H34" s="97"/>
      <c r="I34" s="97"/>
      <c r="J34" s="97"/>
      <c r="K34" s="88"/>
    </row>
    <row r="35" spans="1:230" s="40" customFormat="1" ht="15.75" customHeight="1" thickBot="1">
      <c r="B35" s="89"/>
      <c r="C35" s="90"/>
      <c r="D35" s="91"/>
      <c r="E35" s="92"/>
      <c r="F35" s="93"/>
      <c r="G35" s="100"/>
      <c r="H35" s="94"/>
      <c r="I35" s="95"/>
      <c r="J35" s="95"/>
      <c r="K35" s="96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1315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68"/>
      <c r="F39" s="69"/>
      <c r="G39" s="70" t="s">
        <v>20</v>
      </c>
      <c r="H39" s="71" t="s">
        <v>4</v>
      </c>
      <c r="I39" s="72"/>
      <c r="J39" s="72"/>
      <c r="K39" s="73"/>
    </row>
    <row r="40" spans="1:230" ht="15.75" customHeight="1">
      <c r="A40" s="17"/>
      <c r="B40" s="11"/>
      <c r="C40" s="11"/>
      <c r="D40" s="12"/>
      <c r="E40" s="21"/>
      <c r="F40" s="11"/>
      <c r="G40" s="31" t="s">
        <v>35</v>
      </c>
      <c r="H40" s="51" t="s">
        <v>4</v>
      </c>
      <c r="I40" s="50"/>
      <c r="J40" s="50">
        <f>SUM(J36:J39)</f>
        <v>1315</v>
      </c>
      <c r="K40" s="60"/>
    </row>
    <row r="41" spans="1:230" ht="15.75" customHeight="1" thickBot="1">
      <c r="A41" s="17"/>
      <c r="B41" s="62"/>
      <c r="C41" s="62"/>
      <c r="D41" s="61"/>
      <c r="E41" s="63"/>
      <c r="F41" s="62"/>
      <c r="G41" s="66" t="s">
        <v>34</v>
      </c>
      <c r="H41" s="64" t="s">
        <v>4</v>
      </c>
      <c r="I41" s="65"/>
      <c r="J41" s="65"/>
      <c r="K41" s="67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1315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44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46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4" t="s">
        <v>36</v>
      </c>
      <c r="E51" s="11"/>
      <c r="F51" s="11"/>
      <c r="G51" s="13"/>
      <c r="H51" s="14"/>
      <c r="I51" s="11"/>
      <c r="J51" s="76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37</v>
      </c>
      <c r="E52" s="18" t="s">
        <v>88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86" t="s">
        <v>70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41</v>
      </c>
      <c r="E56" s="23" t="s">
        <v>50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42</v>
      </c>
      <c r="E57" s="17" t="s">
        <v>51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43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45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56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ostadinova@impexron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2013-01-15T18:11:19Z</cp:lastPrinted>
  <dcterms:created xsi:type="dcterms:W3CDTF">2000-06-29T05:08:18Z</dcterms:created>
  <dcterms:modified xsi:type="dcterms:W3CDTF">2013-01-15T18:11:24Z</dcterms:modified>
</cp:coreProperties>
</file>