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3" i="1" l="1"/>
  <c r="P23" i="1"/>
  <c r="O23" i="1" s="1"/>
  <c r="O21" i="1"/>
  <c r="P21" i="1"/>
  <c r="M23" i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<sst xmlns="http://schemas.openxmlformats.org/spreadsheetml/2006/main" count="94" uniqueCount="80">
  <si>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</si>
  <si>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</si>
  <si>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</si>
  <si>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</si>
  <si>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</si>
  <si>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</si>
  <si>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</si>
  <si>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</si>
  <si>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</si>
  <si>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</si>
  <si>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</si>
  <si>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</si>
  <si>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</si>
  <si>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</si>
  <si>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</si>
  <si>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</si>
  <si>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</si>
  <si>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</si>
  <si>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</si>
  <si>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</si>
  <si>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</si>
  <si>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</si>
  <si>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</si>
  <si>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</si>
  <si>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</si>
  <si>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</si>
  <si>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</si>
  <si>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</si>
  <si>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</si>
  <si>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</si>
  <si>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</si>
  <si>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</si>
  <si>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</si>
  <si>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</si>
  <si>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</si>
  <si>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</si>
  <si>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</si>
  <si>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</si>
  <si>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</si>
  <si>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</si>
  <si>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</si>
  <si>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</si>
  <si>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</si>
  <si>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</si>
  <si>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</si>
  <si>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</si>
  <si>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</si>
  <si>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</si>
  <si>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</si>
  <si>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</si>
  <si>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</si>
  <si>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</si>
  <si>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</si>
  <si>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</si>
  <si>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</si>
  <si>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</si>
  <si>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</si>
  <si>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</si>
  <si>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</si>
  <si>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</si>
  <si>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+33 9 70 61 16 19</t>
  </si>
  <si>
    <t>SL1-A</t>
  </si>
  <si>
    <t>SL1-HK</t>
  </si>
  <si>
    <t>Limit switch</t>
  </si>
  <si>
    <t>List</t>
  </si>
  <si>
    <t>Cost</t>
  </si>
  <si>
    <t>discount</t>
  </si>
  <si>
    <t>NSP</t>
  </si>
  <si>
    <t>AEU Margin</t>
  </si>
  <si>
    <t>Cost landed</t>
  </si>
  <si>
    <t>Q2013RH009</t>
  </si>
  <si>
    <t>Rositsa Kostadinova</t>
  </si>
  <si>
    <t>Tel: +49 7121 948 77 15</t>
  </si>
  <si>
    <t>Fax: +49 7121 948 77 16</t>
  </si>
  <si>
    <t>Mail: Kostadinova@impexron.de</t>
  </si>
  <si>
    <t>Impexron GMBH</t>
  </si>
  <si>
    <t>Griesstr. 42 72793 Pfullingen Steuer Nr:</t>
  </si>
  <si>
    <t>78099/031159 Ust-Id Nr: DE260483039 Amtsgericht</t>
  </si>
  <si>
    <t>Stuttgart Germany HRB 727853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</si>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</sst>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0" fontId="9" fillId="0" borderId="0" xfId="2" applyFont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tadinova@impexron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J11" sqref="J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75</v>
      </c>
      <c r="F7" s="21"/>
      <c r="G7" s="21"/>
      <c r="H7" s="33" t="s">
        <v>1</v>
      </c>
      <c r="I7" s="17"/>
      <c r="J7" s="75">
        <v>41288</v>
      </c>
      <c r="K7" s="21"/>
    </row>
    <row r="8" spans="1:230" ht="15.75" customHeight="1">
      <c r="A8" s="17"/>
      <c r="B8" s="21"/>
      <c r="C8" s="21"/>
      <c r="D8" s="97" t="s">
        <v>76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77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78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71</v>
      </c>
      <c r="E11" s="8"/>
      <c r="F11" s="21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77" t="s">
        <v>30</v>
      </c>
      <c r="C12" s="21"/>
      <c r="D12" s="97" t="s">
        <v>72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73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74</v>
      </c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7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7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64</v>
      </c>
      <c r="M20" s="80" t="s">
        <v>66</v>
      </c>
      <c r="N20" s="80" t="s">
        <v>67</v>
      </c>
      <c r="O20" s="80" t="s">
        <v>68</v>
      </c>
      <c r="P20" s="80" t="s">
        <v>69</v>
      </c>
      <c r="Q20" s="80" t="s">
        <v>65</v>
      </c>
    </row>
    <row r="21" spans="1:17" s="40" customFormat="1" ht="15.75" customHeight="1">
      <c r="B21" s="98">
        <v>1</v>
      </c>
      <c r="C21" s="97"/>
      <c r="D21" s="97" t="s">
        <v>61</v>
      </c>
      <c r="E21" s="97" t="s">
        <v>63</v>
      </c>
      <c r="F21" s="97"/>
      <c r="G21" s="98">
        <v>20</v>
      </c>
      <c r="H21" s="105">
        <v>27</v>
      </c>
      <c r="I21" s="97"/>
      <c r="J21" s="97">
        <f>G21*H21</f>
        <v>540</v>
      </c>
      <c r="K21" s="98">
        <v>5</v>
      </c>
      <c r="L21" s="40">
        <v>26.29</v>
      </c>
      <c r="M21" s="87">
        <f>(L21-N21)/L21</f>
        <v>0.20007607455306192</v>
      </c>
      <c r="N21" s="101">
        <v>21.03</v>
      </c>
      <c r="O21" s="102">
        <f>(N21-P21)/N21</f>
        <v>0.52349025202092248</v>
      </c>
      <c r="P21" s="40">
        <f>1.1*Q21</f>
        <v>10.021000000000001</v>
      </c>
      <c r="Q21" s="40">
        <v>9.11</v>
      </c>
    </row>
    <row r="22" spans="1:17" s="40" customFormat="1" ht="15.75" customHeight="1">
      <c r="B22" s="97"/>
      <c r="C22" s="97"/>
      <c r="D22" s="97"/>
      <c r="E22" s="97"/>
      <c r="F22" s="97"/>
      <c r="G22" s="98"/>
      <c r="H22" s="105"/>
      <c r="I22" s="97"/>
      <c r="J22" s="97"/>
      <c r="K22" s="88"/>
      <c r="N22" s="87"/>
    </row>
    <row r="23" spans="1:17" s="40" customFormat="1" ht="15.75" customHeight="1">
      <c r="B23" s="98">
        <v>2</v>
      </c>
      <c r="C23" s="97"/>
      <c r="D23" s="97" t="s">
        <v>62</v>
      </c>
      <c r="E23" s="97" t="s">
        <v>63</v>
      </c>
      <c r="F23" s="97"/>
      <c r="G23" s="98">
        <v>20</v>
      </c>
      <c r="H23" s="105">
        <v>29</v>
      </c>
      <c r="I23" s="97"/>
      <c r="J23" s="97">
        <f>G23*H23</f>
        <v>580</v>
      </c>
      <c r="K23" s="98">
        <v>5</v>
      </c>
      <c r="L23" s="40">
        <v>28.43</v>
      </c>
      <c r="M23" s="87">
        <f>(L23-N23)/L23</f>
        <v>0.20014069644741475</v>
      </c>
      <c r="N23" s="101">
        <v>22.74</v>
      </c>
      <c r="O23" s="102">
        <f>(N23-P23)/N23</f>
        <v>0.52304309586631481</v>
      </c>
      <c r="P23" s="40">
        <f>1.1*Q23</f>
        <v>10.846</v>
      </c>
      <c r="Q23" s="40">
        <v>9.86</v>
      </c>
    </row>
    <row r="24" spans="1:17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7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7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7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1120</v>
      </c>
      <c r="K27" s="60"/>
    </row>
    <row r="28" spans="1:17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7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7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7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1120</v>
      </c>
      <c r="K31" s="60"/>
    </row>
    <row r="32" spans="1:17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1120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79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ostadinova@impexron.de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2013-01-14T13:28:21Z</cp:lastPrinted>
  <dcterms:created xsi:type="dcterms:W3CDTF">2000-06-29T05:08:18Z</dcterms:created>
  <dcterms:modified xsi:type="dcterms:W3CDTF">2013-01-14T13:28:54Z</dcterms:modified>
</cp:coreProperties>
</file>