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l="1"/>
  <c r="J34" i="1" s="1"/>
  <c r="J36" i="1" s="1"/>
</calcChain>
</file>

<file path=xl/sharedStrings.xml><?xml version="1.0" encoding="utf-8"?>
<sst xmlns="http://schemas.openxmlformats.org/spreadsheetml/2006/main" count="107" uniqueCount="94">
  <si>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</si>
  <si>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</si>
  <si>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</si>
  <si>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</si>
  <si>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</si>
  <si>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</si>
  <si>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</si>
  <si>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</si>
  <si>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</si>
  <si>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</si>
  <si>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</si>
  <si>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</si>
  <si>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</si>
  <si>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</si>
  <si>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</si>
  <si>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</si>
  <si>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</si>
  <si>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</si>
  <si>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</si>
  <si>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</si>
  <si>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</si>
  <si>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</si>
  <si>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</si>
  <si>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</si>
  <si>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</si>
  <si>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</si>
  <si>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</si>
  <si>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</si>
  <si>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</si>
  <si>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</si>
  <si>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</si>
  <si>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</si>
  <si>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</si>
  <si>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</si>
  <si>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</si>
  <si>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</si>
  <si>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</si>
  <si>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</si>
  <si>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</si>
  <si>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</si>
  <si>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</si>
  <si>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</si>
  <si>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</si>
  <si>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</si>
  <si>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</si>
  <si>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</si>
  <si>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</si>
  <si>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</si>
  <si>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</si>
  <si>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</si>
  <si>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</si>
  <si>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</si>
  <si>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</si>
  <si>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</si>
  <si>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</si>
  <si>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</si>
  <si>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</si>
  <si>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</si>
  <si>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</si>
  <si>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</si>
  <si>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</si>
  <si>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</si>
  <si>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</si>
  <si>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</si>
  <si>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</si>
  <si>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</si>
  <si>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</si>
  <si>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</si>
  <si>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</si>
  <si>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Actuator GOM</t>
  </si>
  <si>
    <t>With Handweel</t>
  </si>
  <si>
    <t xml:space="preserve">GOM410LM
</t>
  </si>
  <si>
    <t>AEU-12-225</t>
  </si>
  <si>
    <t>Sugimoto</t>
  </si>
  <si>
    <t>Quo No : AEU-12-225</t>
  </si>
  <si>
    <t>GOM410LM (spec attached)</t>
  </si>
  <si>
    <t>L/P JPY550,000-</t>
  </si>
  <si>
    <t>Q'ty : 3</t>
  </si>
  <si>
    <t>2.5months production lead time</t>
  </si>
  <si>
    <t>Q2012RH453</t>
  </si>
  <si>
    <t>Alberto Milli</t>
  </si>
  <si>
    <t>Terry Ferraris &amp; C. Soc. Elettronica s.r.l.</t>
  </si>
  <si>
    <t>Viale Ortles, 10</t>
  </si>
  <si>
    <t>20139 Milano</t>
  </si>
  <si>
    <t>Tel. +39025391005</t>
  </si>
  <si>
    <t>fax. +39025692864</t>
  </si>
  <si>
    <t>cell. 3357633784</t>
  </si>
  <si>
    <t>web www.terryferraris.it</t>
  </si>
  <si>
    <t>E-mail alberto.milli@terryferraris.it</t>
  </si>
  <si>
    <t xml:space="preserve">with GOP positionner </t>
  </si>
  <si>
    <t>10</t>
  </si>
  <si>
    <t>with With KZ03 regulator</t>
  </si>
  <si>
    <t>According to attached specification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</si>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</sst>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2"/>
      <color rgb="FF000000"/>
      <name val="Times New Roman"/>
      <family val="1"/>
    </font>
    <font>
      <sz val="12"/>
      <color rgb="FF000000"/>
      <name val="MS P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/>
    <xf numFmtId="0" fontId="17" fillId="0" borderId="0" xfId="0" applyFont="1" applyAlignment="1">
      <alignment vertical="center"/>
    </xf>
    <xf numFmtId="0" fontId="17" fillId="0" borderId="0" xfId="0" applyFont="1"/>
    <xf numFmtId="0" fontId="9" fillId="0" borderId="0" xfId="5">
      <alignment vertical="center"/>
    </xf>
    <xf numFmtId="38" fontId="9" fillId="0" borderId="0" xfId="3" applyNumberFormat="1" applyFont="1" applyAlignment="1">
      <alignment horizontal="left" vertical="center"/>
    </xf>
    <xf numFmtId="14" fontId="0" fillId="0" borderId="0" xfId="0" applyNumberFormat="1"/>
    <xf numFmtId="0" fontId="18" fillId="0" borderId="0" xfId="0" applyFont="1" applyAlignment="1">
      <alignment horizontal="left" vertical="center" readingOrder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erryferraris.it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lberto.milli@terryferraris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J26" sqref="J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11.5" style="84" bestFit="1" customWidth="1"/>
    <col min="13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20" t="s">
        <v>24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21" t="s">
        <v>25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6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80</v>
      </c>
      <c r="F7" s="85"/>
      <c r="G7" s="21"/>
      <c r="H7" s="33" t="s">
        <v>1</v>
      </c>
      <c r="I7" s="17"/>
      <c r="J7" s="77">
        <v>41264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81</v>
      </c>
      <c r="E8" s="114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82</v>
      </c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83</v>
      </c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84</v>
      </c>
      <c r="F11" s="84"/>
      <c r="G11" s="17"/>
      <c r="H11" s="20" t="s">
        <v>17</v>
      </c>
      <c r="I11" s="20"/>
      <c r="J11" s="34" t="s">
        <v>79</v>
      </c>
      <c r="K11" s="21"/>
      <c r="L11" t="s">
        <v>72</v>
      </c>
      <c r="M11"/>
      <c r="N11" s="119" t="s">
        <v>74</v>
      </c>
      <c r="O11"/>
      <c r="P11"/>
    </row>
    <row r="12" spans="1:230" ht="15.75" customHeight="1">
      <c r="A12" s="17"/>
      <c r="B12" s="81" t="s">
        <v>30</v>
      </c>
      <c r="C12" s="21"/>
      <c r="D12" s="116" t="s">
        <v>85</v>
      </c>
      <c r="F12" s="84"/>
      <c r="G12" s="17"/>
      <c r="H12" s="20" t="s">
        <v>6</v>
      </c>
      <c r="I12" s="21"/>
      <c r="J12" s="21" t="s">
        <v>51</v>
      </c>
      <c r="K12" s="21"/>
      <c r="L12" t="s">
        <v>73</v>
      </c>
      <c r="M12"/>
      <c r="N12" s="119"/>
      <c r="O12"/>
      <c r="P12"/>
    </row>
    <row r="13" spans="1:230" ht="15.75" customHeight="1">
      <c r="A13" s="17"/>
      <c r="B13" s="81" t="s">
        <v>29</v>
      </c>
      <c r="C13" s="21"/>
      <c r="D13" s="116" t="s">
        <v>86</v>
      </c>
      <c r="E13" s="114"/>
      <c r="F13" s="84"/>
      <c r="G13" s="17"/>
      <c r="H13" s="20" t="s">
        <v>50</v>
      </c>
      <c r="I13" s="21"/>
      <c r="J13" s="82" t="s">
        <v>46</v>
      </c>
      <c r="K13" s="21"/>
      <c r="L13" s="118">
        <v>41256</v>
      </c>
      <c r="M13"/>
      <c r="N13" s="119" t="s">
        <v>75</v>
      </c>
      <c r="O13"/>
      <c r="P13"/>
    </row>
    <row r="14" spans="1:230" ht="15.75" customHeight="1">
      <c r="A14" s="17"/>
      <c r="B14" s="81" t="s">
        <v>45</v>
      </c>
      <c r="C14" s="17"/>
      <c r="D14" s="116" t="s">
        <v>87</v>
      </c>
      <c r="F14" s="84"/>
      <c r="G14" s="17"/>
      <c r="H14" s="20" t="s">
        <v>29</v>
      </c>
      <c r="J14" s="86" t="s">
        <v>68</v>
      </c>
      <c r="K14" s="21"/>
      <c r="L14"/>
      <c r="M14"/>
      <c r="N14" s="119" t="s">
        <v>76</v>
      </c>
      <c r="O14"/>
      <c r="P14"/>
    </row>
    <row r="15" spans="1:230" ht="15.75" customHeight="1">
      <c r="A15" s="17"/>
      <c r="B15" s="83" t="s">
        <v>47</v>
      </c>
      <c r="C15" s="17"/>
      <c r="D15" s="116" t="s">
        <v>88</v>
      </c>
      <c r="F15" s="84"/>
      <c r="G15" s="17"/>
      <c r="H15" s="20" t="s">
        <v>45</v>
      </c>
      <c r="J15" s="88" t="s">
        <v>58</v>
      </c>
      <c r="K15" s="21"/>
      <c r="L15"/>
      <c r="M15"/>
      <c r="N15" s="119" t="s">
        <v>77</v>
      </c>
      <c r="O15"/>
      <c r="P15"/>
    </row>
    <row r="16" spans="1:230" ht="15.75" customHeight="1">
      <c r="A16" s="17"/>
      <c r="B16" s="83"/>
      <c r="C16" s="17"/>
      <c r="D16" s="116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 s="119" t="s">
        <v>78</v>
      </c>
      <c r="O16"/>
      <c r="P16"/>
    </row>
    <row r="17" spans="1:16" ht="15.75" customHeight="1">
      <c r="A17" s="17"/>
      <c r="B17" s="83"/>
      <c r="C17" s="17"/>
      <c r="D17" s="36"/>
      <c r="E17" s="115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63</v>
      </c>
      <c r="M21" s="97" t="s">
        <v>64</v>
      </c>
      <c r="N21" s="95" t="s">
        <v>65</v>
      </c>
      <c r="O21" s="96" t="s">
        <v>66</v>
      </c>
      <c r="P21" s="94" t="s">
        <v>67</v>
      </c>
    </row>
    <row r="22" spans="1:16" s="17" customFormat="1" ht="15.75" customHeight="1">
      <c r="B22" s="98">
        <v>1</v>
      </c>
      <c r="C22" s="99"/>
      <c r="D22" s="113" t="s">
        <v>71</v>
      </c>
      <c r="E22" s="100" t="s">
        <v>69</v>
      </c>
      <c r="G22" s="108">
        <v>3</v>
      </c>
      <c r="H22" s="105">
        <v>4616</v>
      </c>
      <c r="I22" s="50"/>
      <c r="J22" s="50">
        <f>G22*H22</f>
        <v>13848</v>
      </c>
      <c r="K22" s="79" t="s">
        <v>90</v>
      </c>
      <c r="L22" s="106">
        <v>550</v>
      </c>
      <c r="M22" s="17">
        <v>0.379</v>
      </c>
      <c r="N22" s="111">
        <f>L22*M22*1000/100</f>
        <v>2084.5</v>
      </c>
      <c r="O22" s="112">
        <v>0.5</v>
      </c>
      <c r="P22" s="17">
        <f>N22/(1-O22)</f>
        <v>4169</v>
      </c>
    </row>
    <row r="23" spans="1:16" s="94" customFormat="1" ht="15.75" customHeight="1">
      <c r="B23" s="101"/>
      <c r="C23" s="98"/>
      <c r="D23" s="103"/>
      <c r="E23" s="102" t="s">
        <v>70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91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3" t="s">
        <v>89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17"/>
      <c r="E26" s="94" t="s">
        <v>92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/>
      <c r="H27" s="105"/>
      <c r="I27" s="93"/>
      <c r="J27" s="50"/>
      <c r="K27" s="79"/>
      <c r="M27" s="97"/>
      <c r="N27" s="95"/>
      <c r="O27" s="96"/>
    </row>
    <row r="28" spans="1:16" s="94" customFormat="1" ht="15.75" customHeight="1"/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13848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13848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13848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59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60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53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93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57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56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http://www.terryferraris.it/"/>
    <hyperlink ref="D15" r:id="rId4" display="mailto:alberto.milli@terryferraris.it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2012-12-21T09:30:53Z</dcterms:modified>
</cp:coreProperties>
</file>