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QUOTE!$A$1:$K$108</definedName>
  </definedNames>
  <calcPr calcId="145621"/>
</workbook>
</file>

<file path=xl/calcChain.xml><?xml version="1.0" encoding="utf-8"?>
<calcChain xmlns="http://schemas.openxmlformats.org/spreadsheetml/2006/main">
  <c r="J74" i="1" l="1"/>
  <c r="J73" i="1"/>
  <c r="J67" i="1"/>
  <c r="J66" i="1"/>
  <c r="J62" i="1"/>
  <c r="J61" i="1"/>
  <c r="J57" i="1"/>
  <c r="J56" i="1"/>
  <c r="J48" i="1"/>
  <c r="J44" i="1"/>
  <c r="J41" i="1"/>
  <c r="J40" i="1"/>
  <c r="J39" i="1"/>
  <c r="J38" i="1"/>
  <c r="J36" i="1"/>
  <c r="J34" i="1"/>
  <c r="J33" i="1"/>
  <c r="J32" i="1"/>
  <c r="J28" i="1"/>
  <c r="L73" i="1"/>
  <c r="L72" i="1"/>
  <c r="N74" i="1"/>
  <c r="P74" i="1" s="1"/>
  <c r="L74" i="1"/>
  <c r="N73" i="1"/>
  <c r="P73" i="1" s="1"/>
  <c r="M72" i="1"/>
  <c r="N72" i="1"/>
  <c r="P72" i="1" s="1"/>
  <c r="J72" i="1"/>
  <c r="L66" i="1"/>
  <c r="N66" i="1" s="1"/>
  <c r="P66" i="1" s="1"/>
  <c r="L67" i="1"/>
  <c r="N67" i="1" s="1"/>
  <c r="P67" i="1" s="1"/>
  <c r="M65" i="1"/>
  <c r="L65" i="1"/>
  <c r="J65" i="1"/>
  <c r="L61" i="1"/>
  <c r="N61" i="1"/>
  <c r="P61" i="1" s="1"/>
  <c r="L62" i="1"/>
  <c r="N62" i="1" s="1"/>
  <c r="P62" i="1" s="1"/>
  <c r="M60" i="1"/>
  <c r="L60" i="1"/>
  <c r="N60" i="1" s="1"/>
  <c r="P60" i="1" s="1"/>
  <c r="J60" i="1"/>
  <c r="L57" i="1"/>
  <c r="N57" i="1" s="1"/>
  <c r="P57" i="1" s="1"/>
  <c r="L56" i="1"/>
  <c r="N56" i="1" s="1"/>
  <c r="P56" i="1" s="1"/>
  <c r="M55" i="1"/>
  <c r="L55" i="1"/>
  <c r="J55" i="1"/>
  <c r="L48" i="1"/>
  <c r="N48" i="1" s="1"/>
  <c r="P48" i="1" s="1"/>
  <c r="M46" i="1"/>
  <c r="L46" i="1"/>
  <c r="J46" i="1"/>
  <c r="N65" i="1" l="1"/>
  <c r="P65" i="1" s="1"/>
  <c r="N55" i="1"/>
  <c r="P55" i="1" s="1"/>
  <c r="N46" i="1"/>
  <c r="P46" i="1" s="1"/>
  <c r="L44" i="1" l="1"/>
  <c r="N44" i="1" s="1"/>
  <c r="P44" i="1" s="1"/>
  <c r="N41" i="1"/>
  <c r="P41" i="1" s="1"/>
  <c r="N40" i="1"/>
  <c r="P40" i="1" s="1"/>
  <c r="N39" i="1"/>
  <c r="P39" i="1" s="1"/>
  <c r="N38" i="1"/>
  <c r="P38" i="1" s="1"/>
  <c r="N36" i="1"/>
  <c r="P36" i="1" s="1"/>
  <c r="N34" i="1"/>
  <c r="P34" i="1" s="1"/>
  <c r="N33" i="1"/>
  <c r="P33" i="1" s="1"/>
  <c r="N32" i="1"/>
  <c r="P32" i="1" s="1"/>
  <c r="N28" i="1"/>
  <c r="P28" i="1" l="1"/>
  <c r="J79" i="1" l="1"/>
  <c r="J83" i="1" s="1"/>
  <c r="J85" i="1" s="1"/>
</calcChain>
</file>

<file path=xl/sharedStrings.xml><?xml version="1.0" encoding="utf-8"?>
<sst xmlns="http://schemas.openxmlformats.org/spreadsheetml/2006/main" count="162" uniqueCount="119">
  <si>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</si>
  <si>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</si>
  <si>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</si>
  <si>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</si>
  <si>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</si>
  <si>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</si>
  <si>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</si>
  <si>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</si>
  <si>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</si>
  <si>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</si>
  <si>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</si>
  <si>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</si>
  <si>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</si>
  <si>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</si>
  <si>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</si>
  <si>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</si>
  <si>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</si>
  <si>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</si>
  <si>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</si>
  <si>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</si>
  <si>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</si>
  <si>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</si>
  <si>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</si>
  <si>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</si>
  <si>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</si>
  <si>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</si>
  <si>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</si>
  <si>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</si>
  <si>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</si>
  <si>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</si>
  <si>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</si>
  <si>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</si>
  <si>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</si>
  <si>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</si>
  <si>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</si>
  <si>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</si>
  <si>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</si>
  <si>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</si>
  <si>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</si>
  <si>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</si>
  <si>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</si>
  <si>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</si>
  <si>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</si>
  <si>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</si>
  <si>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</si>
  <si>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</si>
  <si>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</si>
  <si>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</si>
  <si>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</si>
  <si>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</si>
  <si>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</si>
  <si>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</si>
  <si>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</si>
  <si>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</si>
  <si>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>AZBIL EUROPE N.V.</t>
  </si>
  <si>
    <t>http://eu.azbil.com</t>
  </si>
  <si>
    <t>On behalf of Azbil Europe N.V.</t>
  </si>
  <si>
    <t>Regis Houllier</t>
  </si>
  <si>
    <t>regis.houllier@airlitec.com</t>
  </si>
  <si>
    <t>30 days from invoice date</t>
  </si>
  <si>
    <t>+33 9 70 61 16 19</t>
  </si>
  <si>
    <t>Cédric VIEZ</t>
  </si>
  <si>
    <t>Ingénieur Commercial</t>
  </si>
  <si>
    <t>Honeywell Process Solution</t>
  </si>
  <si>
    <t>Honeywell Field Solutions</t>
  </si>
  <si>
    <t>Honeywell France</t>
  </si>
  <si>
    <t>MGG14C-MB4G-1A1X-Y</t>
  </si>
  <si>
    <t>Magnew Converter</t>
  </si>
  <si>
    <t>FCA Japan</t>
  </si>
  <si>
    <t>Q2012RH444</t>
  </si>
  <si>
    <t>+33(0)6 86 42 70 73</t>
  </si>
  <si>
    <t xml:space="preserve">cedric.viez@honeywell.com </t>
  </si>
  <si>
    <t>1-REMPLACEMENT MAGASIN</t>
  </si>
  <si>
    <t>80356261-002</t>
  </si>
  <si>
    <t>80356062-005</t>
  </si>
  <si>
    <t>80356261-001</t>
  </si>
  <si>
    <t>80356062-001</t>
  </si>
  <si>
    <t>80356062-004</t>
  </si>
  <si>
    <t>80356062-006</t>
  </si>
  <si>
    <t>80356062-008</t>
  </si>
  <si>
    <t>80356062-007</t>
  </si>
  <si>
    <t>reference inconnue</t>
  </si>
  <si>
    <t>electrode</t>
  </si>
  <si>
    <t>80356519-00100</t>
  </si>
  <si>
    <t>80356405-00100</t>
  </si>
  <si>
    <t>80356405-01900</t>
  </si>
  <si>
    <t>80356405-01300</t>
  </si>
  <si>
    <t>80356405-02500</t>
  </si>
  <si>
    <t>80356405-00700</t>
  </si>
  <si>
    <t>joint</t>
  </si>
  <si>
    <t>80356047-00100</t>
  </si>
  <si>
    <t>80356250-00200</t>
  </si>
  <si>
    <t>80356051-00100</t>
  </si>
  <si>
    <t>80356051-00200</t>
  </si>
  <si>
    <t>Remplacement KID10B-0150PL41SY-1A</t>
  </si>
  <si>
    <t>Remplacement KiX20B-I1202SY-XSX</t>
  </si>
  <si>
    <t>Remplacement MGG18D-005P42TT2AAR-1X-S</t>
  </si>
  <si>
    <t>2-NOUVEAU PROJET economie d’energie</t>
  </si>
  <si>
    <t>Il me faut donc prix pour Anneaux, électronique, électrodes et tous autres consommables</t>
  </si>
  <si>
    <t>Fluide : eau claire brute ou boue</t>
  </si>
  <si>
    <t>3             DN100  entre 20 et 200 m3/h</t>
  </si>
  <si>
    <t>1             DN80     80 m3/h</t>
  </si>
  <si>
    <t>Option 1 DN600 avec spécification : vitesse de croisière 260 m3/h  (99 % des cas) avec pic entre 0 et 1200 m3/h merci de m’indiquer l’erreur</t>
  </si>
  <si>
    <t>3-REMPLACEMENT PRODUIT EXISTANT </t>
  </si>
  <si>
    <t>Il me faut également un anneau DN250 avec électronique, attention environnement extérieur corrosif ( vapeur, javel, brouillard, …), as-tu des produits avec différent alliage ?</t>
  </si>
  <si>
    <t>MagneW detector DN150 wafer</t>
  </si>
  <si>
    <t>MGG18D-005P42TT2AAA-1X-Y</t>
  </si>
  <si>
    <t>MGG18D-150P41LS3AAA-X2-Y</t>
  </si>
  <si>
    <t>MagneW detector DN05 wafer</t>
  </si>
  <si>
    <t>with tantalum electrodes and Grouding rings</t>
  </si>
  <si>
    <t>MagneW detector DN100 wafer</t>
  </si>
  <si>
    <t>MGG18D-100P41LS3AAA-X2-Y</t>
  </si>
  <si>
    <t>MGA12W-C010AA</t>
  </si>
  <si>
    <t>Cable 10 mètres</t>
  </si>
  <si>
    <t>MGG18D-080P41LS3AAA-X2-Y</t>
  </si>
  <si>
    <t>MGG18F-600PD11LS3AAA-X-Y</t>
  </si>
  <si>
    <t>MagneW detector DN600 Bride PN10</t>
  </si>
  <si>
    <t>MGG14C-MB4G-2A1X-Y</t>
  </si>
  <si>
    <t>MGG18F-250PD11LS3AAA-2-Y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</si>
</sst>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22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1"/>
      <name val="Calibri"/>
      <family val="2"/>
    </font>
    <font>
      <u/>
      <sz val="11"/>
      <name val="Calibri"/>
      <family val="2"/>
    </font>
    <font>
      <i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</cellStyleXfs>
  <cellXfs count="10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9" fontId="6" fillId="0" borderId="0" xfId="0" applyNumberFormat="1" applyFont="1" applyAlignment="1">
      <alignment vertical="center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vertical="center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168" fontId="6" fillId="0" borderId="4" xfId="2" applyNumberFormat="1" applyFont="1" applyBorder="1" applyAlignment="1" applyProtection="1">
      <alignment horizontal="right" vertical="center"/>
      <protection locked="0"/>
    </xf>
    <xf numFmtId="168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9" fillId="0" borderId="0" xfId="3"/>
    <xf numFmtId="0" fontId="9" fillId="0" borderId="0" xfId="3" applyAlignment="1">
      <alignment horizontal="center"/>
    </xf>
    <xf numFmtId="0" fontId="17" fillId="0" borderId="0" xfId="0" applyFont="1"/>
    <xf numFmtId="165" fontId="6" fillId="0" borderId="4" xfId="0" applyNumberFormat="1" applyFont="1" applyBorder="1" applyAlignment="1" applyProtection="1">
      <alignment vertical="center"/>
      <protection locked="0"/>
    </xf>
    <xf numFmtId="40" fontId="6" fillId="0" borderId="0" xfId="2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3" quotePrefix="1"/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4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edric.viez@honeywell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115"/>
  <sheetViews>
    <sheetView tabSelected="1" topLeftCell="A43" zoomScaleNormal="100" workbookViewId="0">
      <selection activeCell="D28" sqref="D2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13" width="9" style="80" customWidth="1"/>
    <col min="14" max="14" width="10.25" style="80" bestFit="1" customWidth="1"/>
    <col min="15" max="230" width="9" style="80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54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1" t="s">
        <v>24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</row>
    <row r="5" spans="1:230" s="4" customFormat="1" ht="15" customHeight="1">
      <c r="A5" s="102" t="s">
        <v>25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</row>
    <row r="6" spans="1:230" s="4" customFormat="1" ht="15.75" customHeight="1">
      <c r="A6" s="17"/>
      <c r="C6" s="21"/>
      <c r="D6" s="96"/>
      <c r="E6" s="30"/>
      <c r="F6" s="30"/>
      <c r="G6" s="30"/>
      <c r="I6" s="30"/>
      <c r="J6" s="32"/>
      <c r="K6" s="30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</row>
    <row r="7" spans="1:230" ht="15.75" customHeight="1">
      <c r="A7" s="17"/>
      <c r="B7" s="33" t="s">
        <v>15</v>
      </c>
      <c r="C7" s="21"/>
      <c r="D7" s="96" t="s">
        <v>61</v>
      </c>
      <c r="F7" s="21"/>
      <c r="G7" s="21"/>
      <c r="H7" s="33" t="s">
        <v>1</v>
      </c>
      <c r="I7" s="17"/>
      <c r="J7" s="75">
        <v>41260</v>
      </c>
      <c r="K7" s="21"/>
    </row>
    <row r="8" spans="1:230" ht="15.75" customHeight="1">
      <c r="A8" s="17"/>
      <c r="B8" s="21"/>
      <c r="C8" s="21"/>
      <c r="D8" s="96" t="s">
        <v>62</v>
      </c>
      <c r="F8" s="21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96" t="s">
        <v>63</v>
      </c>
      <c r="F9" s="21"/>
      <c r="G9" s="33"/>
      <c r="H9" s="17"/>
      <c r="J9" s="17"/>
      <c r="K9" s="21"/>
      <c r="L9" s="98"/>
    </row>
    <row r="10" spans="1:230" ht="15.75" customHeight="1">
      <c r="A10" s="17"/>
      <c r="B10" s="21"/>
      <c r="C10" s="21"/>
      <c r="D10" s="96" t="s">
        <v>64</v>
      </c>
      <c r="F10" s="21"/>
      <c r="G10" s="21"/>
      <c r="H10" s="20" t="s">
        <v>16</v>
      </c>
      <c r="J10" s="17"/>
      <c r="K10" s="35"/>
      <c r="L10" s="98"/>
    </row>
    <row r="11" spans="1:230" ht="15.75" customHeight="1">
      <c r="A11" s="17"/>
      <c r="B11" s="77" t="s">
        <v>27</v>
      </c>
      <c r="C11" s="21"/>
      <c r="D11" s="96" t="s">
        <v>65</v>
      </c>
      <c r="E11" s="8"/>
      <c r="F11" s="21"/>
      <c r="G11" s="17"/>
      <c r="H11" s="20" t="s">
        <v>17</v>
      </c>
      <c r="I11" s="20"/>
      <c r="J11" s="34" t="s">
        <v>69</v>
      </c>
      <c r="K11" s="21"/>
    </row>
    <row r="12" spans="1:230" ht="15.75" customHeight="1">
      <c r="A12" s="17"/>
      <c r="B12" s="77" t="s">
        <v>30</v>
      </c>
      <c r="C12" s="21"/>
      <c r="D12" s="103" t="s">
        <v>70</v>
      </c>
      <c r="E12" s="8"/>
      <c r="F12" s="21"/>
      <c r="G12" s="17"/>
      <c r="H12" s="20" t="s">
        <v>6</v>
      </c>
      <c r="I12" s="21"/>
      <c r="J12" s="21" t="s">
        <v>53</v>
      </c>
      <c r="K12" s="21"/>
    </row>
    <row r="13" spans="1:230" ht="15.75" customHeight="1">
      <c r="A13" s="17"/>
      <c r="B13" s="77" t="s">
        <v>29</v>
      </c>
      <c r="C13" s="21"/>
      <c r="D13" s="103" t="s">
        <v>71</v>
      </c>
      <c r="E13" s="8"/>
      <c r="F13" s="21"/>
      <c r="G13" s="17"/>
      <c r="H13" s="20" t="s">
        <v>52</v>
      </c>
      <c r="I13" s="21"/>
      <c r="J13" s="78" t="s">
        <v>48</v>
      </c>
      <c r="K13" s="21"/>
    </row>
    <row r="14" spans="1:230" ht="15.75" customHeight="1">
      <c r="A14" s="17"/>
      <c r="B14" s="77" t="s">
        <v>47</v>
      </c>
      <c r="C14" s="17"/>
      <c r="D14" s="96"/>
      <c r="E14" s="8"/>
      <c r="F14" s="21"/>
      <c r="G14" s="17"/>
      <c r="H14" s="20" t="s">
        <v>29</v>
      </c>
      <c r="J14" s="82" t="s">
        <v>60</v>
      </c>
      <c r="K14" s="21"/>
    </row>
    <row r="15" spans="1:230" ht="15.75" customHeight="1">
      <c r="A15" s="17"/>
      <c r="B15" s="79" t="s">
        <v>49</v>
      </c>
      <c r="C15" s="17"/>
      <c r="D15" s="96"/>
      <c r="E15" s="8"/>
      <c r="F15" s="21"/>
      <c r="G15" s="17"/>
      <c r="H15" s="20" t="s">
        <v>47</v>
      </c>
      <c r="J15" s="84" t="s">
        <v>58</v>
      </c>
      <c r="K15" s="21"/>
    </row>
    <row r="16" spans="1:230" ht="15.75" customHeight="1">
      <c r="A16" s="17"/>
      <c r="B16" s="79"/>
      <c r="C16" s="17"/>
      <c r="D16" s="83"/>
      <c r="E16" s="21"/>
      <c r="F16" s="21"/>
      <c r="G16" s="17"/>
      <c r="H16" s="20" t="s">
        <v>49</v>
      </c>
      <c r="I16" s="21"/>
      <c r="J16" s="85" t="s">
        <v>55</v>
      </c>
      <c r="K16" s="21"/>
    </row>
    <row r="17" spans="1:16" ht="15.75" customHeight="1">
      <c r="A17" s="17"/>
      <c r="B17" s="79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9" t="s">
        <v>0</v>
      </c>
      <c r="E19" s="40"/>
      <c r="F19" s="39"/>
      <c r="G19" s="39"/>
      <c r="H19" s="49" t="s">
        <v>3</v>
      </c>
      <c r="I19" s="50"/>
      <c r="J19" s="50" t="s">
        <v>3</v>
      </c>
      <c r="K19" s="41" t="s">
        <v>18</v>
      </c>
    </row>
    <row r="20" spans="1:16" ht="16.5" customHeight="1">
      <c r="A20" s="17"/>
      <c r="B20" s="96"/>
      <c r="C20" s="96"/>
      <c r="D20" s="104" t="s">
        <v>72</v>
      </c>
      <c r="E20" s="96"/>
      <c r="F20" s="39"/>
      <c r="G20" s="21"/>
      <c r="H20" s="49"/>
      <c r="I20" s="50"/>
      <c r="J20" s="50"/>
      <c r="K20" s="12"/>
    </row>
    <row r="21" spans="1:16" s="40" customFormat="1" ht="15.75" customHeight="1">
      <c r="B21" s="97"/>
      <c r="C21" s="96"/>
      <c r="D21" s="96"/>
      <c r="E21" s="96"/>
      <c r="F21" s="96"/>
      <c r="G21" s="97"/>
      <c r="H21" s="96"/>
      <c r="I21" s="96"/>
      <c r="J21" s="96"/>
      <c r="K21" s="97"/>
      <c r="N21" s="100"/>
      <c r="O21" s="87"/>
    </row>
    <row r="22" spans="1:16" s="40" customFormat="1" ht="15.75" customHeight="1">
      <c r="B22" s="96"/>
      <c r="C22" s="96"/>
      <c r="D22" s="108" t="s">
        <v>73</v>
      </c>
      <c r="E22" s="96" t="s">
        <v>81</v>
      </c>
      <c r="F22" s="96"/>
      <c r="G22" s="97"/>
      <c r="H22" s="96"/>
      <c r="I22" s="96"/>
      <c r="J22" s="96"/>
      <c r="K22" s="88"/>
      <c r="N22" s="87"/>
    </row>
    <row r="23" spans="1:16" s="40" customFormat="1" ht="15.75" customHeight="1">
      <c r="B23" s="96"/>
      <c r="C23" s="96"/>
      <c r="D23" s="108" t="s">
        <v>74</v>
      </c>
      <c r="E23" s="96" t="s">
        <v>81</v>
      </c>
      <c r="F23" s="96"/>
      <c r="G23" s="97"/>
      <c r="H23" s="96"/>
      <c r="I23" s="96"/>
      <c r="J23" s="96"/>
      <c r="K23" s="88"/>
    </row>
    <row r="24" spans="1:16" s="40" customFormat="1" ht="15.75" customHeight="1">
      <c r="B24" s="96"/>
      <c r="C24" s="96"/>
      <c r="D24" s="108" t="s">
        <v>75</v>
      </c>
      <c r="E24" s="96" t="s">
        <v>81</v>
      </c>
      <c r="F24" s="96"/>
      <c r="G24" s="97"/>
      <c r="H24" s="96"/>
      <c r="I24" s="96"/>
      <c r="J24" s="96"/>
      <c r="K24" s="97"/>
    </row>
    <row r="25" spans="1:16" s="40" customFormat="1" ht="15.75" customHeight="1">
      <c r="B25" s="96"/>
      <c r="C25" s="96"/>
      <c r="D25" s="108" t="s">
        <v>76</v>
      </c>
      <c r="E25" s="96" t="s">
        <v>81</v>
      </c>
      <c r="F25" s="96"/>
      <c r="G25" s="97"/>
      <c r="H25" s="96"/>
      <c r="I25" s="96"/>
      <c r="J25" s="96"/>
      <c r="K25" s="88"/>
    </row>
    <row r="26" spans="1:16" s="40" customFormat="1" ht="15.75" customHeight="1">
      <c r="B26" s="96"/>
      <c r="C26" s="96"/>
      <c r="D26" s="108" t="s">
        <v>77</v>
      </c>
      <c r="E26" s="96" t="s">
        <v>81</v>
      </c>
      <c r="F26" s="96"/>
      <c r="G26" s="97"/>
      <c r="H26" s="96"/>
      <c r="I26" s="96"/>
      <c r="J26" s="96"/>
      <c r="K26" s="88"/>
    </row>
    <row r="27" spans="1:16" s="40" customFormat="1" ht="15.75" customHeight="1">
      <c r="C27" s="96"/>
      <c r="D27" s="108" t="s">
        <v>78</v>
      </c>
      <c r="E27" s="96" t="s">
        <v>81</v>
      </c>
      <c r="F27" s="96"/>
      <c r="G27" s="97"/>
      <c r="H27" s="96"/>
      <c r="I27" s="96"/>
      <c r="J27" s="96"/>
      <c r="K27" s="88"/>
    </row>
    <row r="28" spans="1:16" s="40" customFormat="1" ht="15.75" customHeight="1">
      <c r="B28" s="97"/>
      <c r="C28" s="96"/>
      <c r="D28" s="108" t="s">
        <v>83</v>
      </c>
      <c r="E28" s="96" t="s">
        <v>82</v>
      </c>
      <c r="F28" s="96"/>
      <c r="G28" s="97">
        <v>1</v>
      </c>
      <c r="H28" s="96">
        <v>315</v>
      </c>
      <c r="I28" s="96"/>
      <c r="J28" s="96">
        <f>G28*H28</f>
        <v>315</v>
      </c>
      <c r="K28" s="97">
        <v>10</v>
      </c>
      <c r="L28" s="40">
        <v>42000</v>
      </c>
      <c r="M28" s="40">
        <v>0.45</v>
      </c>
      <c r="N28" s="100">
        <f>L28*M28/100</f>
        <v>189</v>
      </c>
      <c r="O28" s="87">
        <v>0.4</v>
      </c>
      <c r="P28" s="40">
        <f>N28/(1-O28)</f>
        <v>315</v>
      </c>
    </row>
    <row r="29" spans="1:16" s="40" customFormat="1" ht="15.75" customHeight="1">
      <c r="B29" s="96"/>
      <c r="C29" s="96"/>
      <c r="D29" s="108" t="s">
        <v>79</v>
      </c>
      <c r="E29" s="96" t="s">
        <v>81</v>
      </c>
      <c r="F29" s="96"/>
      <c r="G29" s="97"/>
      <c r="H29" s="96"/>
      <c r="I29" s="96"/>
      <c r="J29" s="96"/>
      <c r="K29" s="88"/>
    </row>
    <row r="30" spans="1:16" s="40" customFormat="1" ht="15.75" customHeight="1">
      <c r="B30" s="96"/>
      <c r="C30" s="96"/>
      <c r="D30" s="108" t="s">
        <v>80</v>
      </c>
      <c r="E30" s="96" t="s">
        <v>81</v>
      </c>
      <c r="F30" s="96"/>
      <c r="G30" s="97"/>
      <c r="H30" s="96"/>
      <c r="I30" s="96"/>
      <c r="J30" s="96"/>
      <c r="K30" s="88"/>
    </row>
    <row r="31" spans="1:16" s="40" customFormat="1" ht="15.75" customHeight="1">
      <c r="B31" s="96"/>
      <c r="C31" s="96"/>
      <c r="D31" s="108"/>
      <c r="E31" s="96"/>
      <c r="F31" s="96"/>
      <c r="G31" s="97"/>
      <c r="H31" s="96"/>
      <c r="I31" s="96"/>
      <c r="J31" s="96"/>
      <c r="K31" s="88"/>
    </row>
    <row r="32" spans="1:16" s="40" customFormat="1" ht="15.75" customHeight="1">
      <c r="B32" s="96"/>
      <c r="C32" s="96"/>
      <c r="D32" s="108" t="s">
        <v>84</v>
      </c>
      <c r="E32" s="96" t="s">
        <v>82</v>
      </c>
      <c r="F32" s="96"/>
      <c r="G32" s="97">
        <v>1</v>
      </c>
      <c r="H32" s="96">
        <v>50</v>
      </c>
      <c r="I32" s="96"/>
      <c r="J32" s="96">
        <f t="shared" ref="J32:J34" si="0">G32*H32</f>
        <v>50</v>
      </c>
      <c r="K32" s="97">
        <v>10</v>
      </c>
      <c r="L32" s="40">
        <v>6600</v>
      </c>
      <c r="M32" s="40">
        <v>0.45</v>
      </c>
      <c r="N32" s="100">
        <f t="shared" ref="N32:N34" si="1">L32*M32/100</f>
        <v>29.7</v>
      </c>
      <c r="O32" s="87">
        <v>0.4</v>
      </c>
      <c r="P32" s="40">
        <f t="shared" ref="P32:P34" si="2">N32/(1-O32)</f>
        <v>49.5</v>
      </c>
    </row>
    <row r="33" spans="2:16" s="40" customFormat="1" ht="15.75" customHeight="1">
      <c r="B33" s="96"/>
      <c r="C33" s="96"/>
      <c r="D33" s="108" t="s">
        <v>85</v>
      </c>
      <c r="E33" s="96" t="s">
        <v>82</v>
      </c>
      <c r="F33" s="96"/>
      <c r="G33" s="97">
        <v>1</v>
      </c>
      <c r="H33" s="96">
        <v>50</v>
      </c>
      <c r="I33" s="96"/>
      <c r="J33" s="96">
        <f t="shared" si="0"/>
        <v>50</v>
      </c>
      <c r="K33" s="97">
        <v>10</v>
      </c>
      <c r="L33" s="40">
        <v>6600</v>
      </c>
      <c r="M33" s="40">
        <v>0.45</v>
      </c>
      <c r="N33" s="100">
        <f t="shared" si="1"/>
        <v>29.7</v>
      </c>
      <c r="O33" s="87">
        <v>0.4</v>
      </c>
      <c r="P33" s="40">
        <f t="shared" si="2"/>
        <v>49.5</v>
      </c>
    </row>
    <row r="34" spans="2:16" s="40" customFormat="1" ht="15.75" customHeight="1">
      <c r="B34" s="96"/>
      <c r="C34" s="96"/>
      <c r="D34" s="108" t="s">
        <v>86</v>
      </c>
      <c r="E34" s="96" t="s">
        <v>82</v>
      </c>
      <c r="F34" s="96"/>
      <c r="G34" s="97">
        <v>1</v>
      </c>
      <c r="H34" s="96">
        <v>50</v>
      </c>
      <c r="I34" s="96"/>
      <c r="J34" s="96">
        <f t="shared" si="0"/>
        <v>50</v>
      </c>
      <c r="K34" s="97">
        <v>10</v>
      </c>
      <c r="L34" s="40">
        <v>6600</v>
      </c>
      <c r="M34" s="40">
        <v>0.45</v>
      </c>
      <c r="N34" s="100">
        <f t="shared" si="1"/>
        <v>29.7</v>
      </c>
      <c r="O34" s="87">
        <v>0.4</v>
      </c>
      <c r="P34" s="40">
        <f t="shared" si="2"/>
        <v>49.5</v>
      </c>
    </row>
    <row r="35" spans="2:16" s="40" customFormat="1" ht="15.75" customHeight="1">
      <c r="B35" s="96"/>
      <c r="C35" s="96"/>
      <c r="D35" s="108" t="s">
        <v>87</v>
      </c>
      <c r="E35" s="96" t="s">
        <v>81</v>
      </c>
      <c r="F35" s="96"/>
      <c r="G35" s="97">
        <v>1</v>
      </c>
      <c r="H35" s="96"/>
      <c r="I35" s="96"/>
      <c r="J35" s="96"/>
      <c r="K35" s="88"/>
    </row>
    <row r="36" spans="2:16" s="40" customFormat="1" ht="15.75" customHeight="1">
      <c r="B36" s="96"/>
      <c r="C36" s="96"/>
      <c r="D36" s="108" t="s">
        <v>88</v>
      </c>
      <c r="E36" s="96" t="s">
        <v>82</v>
      </c>
      <c r="F36" s="96"/>
      <c r="G36" s="97">
        <v>1</v>
      </c>
      <c r="H36" s="96">
        <v>50</v>
      </c>
      <c r="I36" s="96"/>
      <c r="J36" s="96">
        <f>G36*H36</f>
        <v>50</v>
      </c>
      <c r="K36" s="97">
        <v>10</v>
      </c>
      <c r="L36" s="40">
        <v>6600</v>
      </c>
      <c r="M36" s="40">
        <v>0.45</v>
      </c>
      <c r="N36" s="100">
        <f>L36*M36/100</f>
        <v>29.7</v>
      </c>
      <c r="O36" s="87">
        <v>0.4</v>
      </c>
      <c r="P36" s="40">
        <f>N36/(1-O36)</f>
        <v>49.5</v>
      </c>
    </row>
    <row r="37" spans="2:16" s="40" customFormat="1" ht="15.75" customHeight="1">
      <c r="B37" s="96"/>
      <c r="C37" s="96"/>
      <c r="D37" s="108"/>
      <c r="E37" s="96"/>
      <c r="F37" s="96"/>
      <c r="G37" s="97"/>
      <c r="H37" s="96"/>
      <c r="I37" s="96"/>
      <c r="J37" s="96"/>
      <c r="K37" s="88"/>
    </row>
    <row r="38" spans="2:16" s="40" customFormat="1" ht="15.75" customHeight="1">
      <c r="B38" s="96"/>
      <c r="C38" s="96"/>
      <c r="D38" s="108" t="s">
        <v>90</v>
      </c>
      <c r="E38" s="96" t="s">
        <v>89</v>
      </c>
      <c r="F38" s="96"/>
      <c r="G38" s="97">
        <v>1</v>
      </c>
      <c r="H38" s="96">
        <v>9</v>
      </c>
      <c r="I38" s="96"/>
      <c r="J38" s="96">
        <f t="shared" ref="J38:J41" si="3">G38*H38</f>
        <v>9</v>
      </c>
      <c r="K38" s="97">
        <v>10</v>
      </c>
      <c r="L38" s="40">
        <v>1100</v>
      </c>
      <c r="M38" s="40">
        <v>0.45</v>
      </c>
      <c r="N38" s="100">
        <f t="shared" ref="N38:N41" si="4">L38*M38/100</f>
        <v>4.95</v>
      </c>
      <c r="O38" s="87">
        <v>0.4</v>
      </c>
      <c r="P38" s="40">
        <f t="shared" ref="P38:P41" si="5">N38/(1-O38)</f>
        <v>8.25</v>
      </c>
    </row>
    <row r="39" spans="2:16" s="40" customFormat="1" ht="15.75" customHeight="1">
      <c r="B39" s="96"/>
      <c r="C39" s="96"/>
      <c r="D39" s="108" t="s">
        <v>91</v>
      </c>
      <c r="E39" s="96" t="s">
        <v>89</v>
      </c>
      <c r="F39" s="96"/>
      <c r="G39" s="97">
        <v>1</v>
      </c>
      <c r="H39" s="96">
        <v>20</v>
      </c>
      <c r="I39" s="96"/>
      <c r="J39" s="96">
        <f t="shared" si="3"/>
        <v>20</v>
      </c>
      <c r="K39" s="97">
        <v>10</v>
      </c>
      <c r="L39" s="96">
        <v>2600</v>
      </c>
      <c r="M39" s="40">
        <v>0.45</v>
      </c>
      <c r="N39" s="100">
        <f t="shared" si="4"/>
        <v>11.7</v>
      </c>
      <c r="O39" s="87">
        <v>0.4</v>
      </c>
      <c r="P39" s="40">
        <f t="shared" si="5"/>
        <v>19.5</v>
      </c>
    </row>
    <row r="40" spans="2:16" s="40" customFormat="1" ht="15.75" customHeight="1">
      <c r="B40" s="96"/>
      <c r="C40" s="96"/>
      <c r="D40" s="108" t="s">
        <v>92</v>
      </c>
      <c r="E40" s="96" t="s">
        <v>89</v>
      </c>
      <c r="F40" s="96"/>
      <c r="G40" s="97">
        <v>1</v>
      </c>
      <c r="H40" s="96">
        <v>12</v>
      </c>
      <c r="I40" s="96"/>
      <c r="J40" s="96">
        <f t="shared" si="3"/>
        <v>12</v>
      </c>
      <c r="K40" s="97">
        <v>10</v>
      </c>
      <c r="L40" s="96">
        <v>1600</v>
      </c>
      <c r="M40" s="40">
        <v>0.45</v>
      </c>
      <c r="N40" s="100">
        <f t="shared" si="4"/>
        <v>7.2</v>
      </c>
      <c r="O40" s="87">
        <v>0.4</v>
      </c>
      <c r="P40" s="40">
        <f t="shared" si="5"/>
        <v>12</v>
      </c>
    </row>
    <row r="41" spans="2:16" s="40" customFormat="1" ht="15.75" customHeight="1">
      <c r="B41" s="96"/>
      <c r="C41" s="96"/>
      <c r="D41" s="108" t="s">
        <v>93</v>
      </c>
      <c r="E41" s="96" t="s">
        <v>89</v>
      </c>
      <c r="F41" s="96"/>
      <c r="G41" s="97">
        <v>1</v>
      </c>
      <c r="H41" s="96">
        <v>12</v>
      </c>
      <c r="I41" s="96"/>
      <c r="J41" s="96">
        <f t="shared" si="3"/>
        <v>12</v>
      </c>
      <c r="K41" s="97">
        <v>10</v>
      </c>
      <c r="L41" s="96">
        <v>1600</v>
      </c>
      <c r="M41" s="40">
        <v>0.45</v>
      </c>
      <c r="N41" s="100">
        <f t="shared" si="4"/>
        <v>7.2</v>
      </c>
      <c r="O41" s="87">
        <v>0.4</v>
      </c>
      <c r="P41" s="40">
        <f t="shared" si="5"/>
        <v>12</v>
      </c>
    </row>
    <row r="42" spans="2:16" s="40" customFormat="1" ht="15.75" customHeight="1">
      <c r="B42" s="96"/>
      <c r="C42" s="96"/>
      <c r="D42" s="105"/>
      <c r="E42" s="96"/>
      <c r="F42" s="96"/>
      <c r="G42" s="97"/>
      <c r="H42" s="96"/>
      <c r="I42" s="96"/>
      <c r="J42" s="96"/>
      <c r="K42" s="88"/>
    </row>
    <row r="43" spans="2:16" s="40" customFormat="1" ht="15.75" customHeight="1">
      <c r="B43" s="96"/>
      <c r="C43" s="96"/>
      <c r="D43" s="105" t="s">
        <v>94</v>
      </c>
      <c r="E43" s="96"/>
      <c r="F43" s="96"/>
      <c r="G43" s="97"/>
      <c r="H43" s="96"/>
      <c r="I43" s="96"/>
      <c r="J43" s="96"/>
      <c r="K43" s="88"/>
    </row>
    <row r="44" spans="2:16" s="40" customFormat="1" ht="15.75" customHeight="1">
      <c r="B44" s="96"/>
      <c r="C44" s="96"/>
      <c r="D44" s="108" t="s">
        <v>107</v>
      </c>
      <c r="E44" s="96" t="s">
        <v>105</v>
      </c>
      <c r="F44" s="96"/>
      <c r="G44" s="97">
        <v>1</v>
      </c>
      <c r="H44" s="96">
        <v>1598</v>
      </c>
      <c r="I44" s="96"/>
      <c r="J44" s="96">
        <f>G44*H44</f>
        <v>1598</v>
      </c>
      <c r="K44" s="97">
        <v>10</v>
      </c>
      <c r="L44" s="40">
        <f>791+9+15+20</f>
        <v>835</v>
      </c>
      <c r="M44" s="40">
        <v>0.13400000000000001</v>
      </c>
      <c r="N44" s="100">
        <f>L44*M44*1000/100</f>
        <v>1118.9000000000001</v>
      </c>
      <c r="O44" s="87">
        <v>0.3</v>
      </c>
      <c r="P44" s="40">
        <f>N44/(1-O44)</f>
        <v>1598.4285714285716</v>
      </c>
    </row>
    <row r="45" spans="2:16" s="40" customFormat="1" ht="15.75" customHeight="1">
      <c r="B45" s="96"/>
      <c r="C45" s="96"/>
      <c r="D45" s="105" t="s">
        <v>95</v>
      </c>
      <c r="E45" s="96"/>
      <c r="F45" s="96"/>
      <c r="G45" s="97"/>
      <c r="H45" s="96"/>
      <c r="I45" s="96"/>
      <c r="J45" s="96"/>
      <c r="K45" s="88"/>
    </row>
    <row r="46" spans="2:16" s="40" customFormat="1" ht="15.75" customHeight="1">
      <c r="B46" s="96"/>
      <c r="C46" s="96"/>
      <c r="D46" s="96" t="s">
        <v>66</v>
      </c>
      <c r="E46" s="96" t="s">
        <v>67</v>
      </c>
      <c r="F46" s="96"/>
      <c r="G46" s="97">
        <v>1</v>
      </c>
      <c r="H46" s="96">
        <v>830</v>
      </c>
      <c r="I46" s="96"/>
      <c r="J46" s="96">
        <f>G46*H46</f>
        <v>830</v>
      </c>
      <c r="K46" s="97">
        <v>6</v>
      </c>
      <c r="L46" s="40">
        <f>315+45+20</f>
        <v>380</v>
      </c>
      <c r="M46" s="40">
        <f>0.153</f>
        <v>0.153</v>
      </c>
      <c r="N46" s="100">
        <f>L46*M46*1000/100</f>
        <v>581.4</v>
      </c>
      <c r="O46" s="87">
        <v>0.3</v>
      </c>
      <c r="P46" s="40">
        <f>N46/(1-O46)</f>
        <v>830.57142857142856</v>
      </c>
    </row>
    <row r="47" spans="2:16" s="40" customFormat="1" ht="15.75" customHeight="1">
      <c r="B47" s="96"/>
      <c r="C47" s="96"/>
      <c r="D47" s="105" t="s">
        <v>96</v>
      </c>
      <c r="E47" s="96"/>
      <c r="F47" s="96"/>
      <c r="G47" s="97"/>
      <c r="H47" s="96"/>
      <c r="I47" s="96"/>
      <c r="J47" s="96"/>
      <c r="K47" s="88"/>
    </row>
    <row r="48" spans="2:16" s="40" customFormat="1" ht="15.75" customHeight="1">
      <c r="B48" s="96"/>
      <c r="C48" s="96"/>
      <c r="D48" s="108" t="s">
        <v>106</v>
      </c>
      <c r="E48" s="96" t="s">
        <v>108</v>
      </c>
      <c r="F48" s="96"/>
      <c r="G48" s="97">
        <v>1</v>
      </c>
      <c r="H48" s="96">
        <v>1091</v>
      </c>
      <c r="I48" s="96"/>
      <c r="J48" s="96">
        <f>G48*H48</f>
        <v>1091</v>
      </c>
      <c r="K48" s="97">
        <v>10</v>
      </c>
      <c r="L48" s="40">
        <f>278+103+103+10+5</f>
        <v>499</v>
      </c>
      <c r="M48" s="40">
        <v>0.153</v>
      </c>
      <c r="N48" s="100">
        <f>L48*M48*1000/100</f>
        <v>763.47</v>
      </c>
      <c r="O48" s="87">
        <v>0.3</v>
      </c>
      <c r="P48" s="40">
        <f>N48/(1-O48)</f>
        <v>1090.6714285714286</v>
      </c>
    </row>
    <row r="49" spans="2:16" s="40" customFormat="1" ht="15.75" customHeight="1">
      <c r="B49" s="96"/>
      <c r="C49" s="96"/>
      <c r="D49" s="105"/>
      <c r="E49" s="96" t="s">
        <v>109</v>
      </c>
      <c r="F49" s="96"/>
      <c r="G49" s="97"/>
      <c r="H49" s="96"/>
      <c r="I49" s="96"/>
      <c r="J49" s="96"/>
      <c r="K49" s="88"/>
    </row>
    <row r="50" spans="2:16" s="40" customFormat="1" ht="15.75" customHeight="1">
      <c r="B50" s="96"/>
      <c r="C50" s="96"/>
      <c r="D50" s="105"/>
      <c r="E50" s="96"/>
      <c r="F50" s="96"/>
      <c r="G50" s="97"/>
      <c r="H50" s="96"/>
      <c r="I50" s="96"/>
      <c r="J50" s="96"/>
      <c r="K50" s="88"/>
    </row>
    <row r="51" spans="2:16" s="40" customFormat="1" ht="15.75" customHeight="1">
      <c r="B51" s="96"/>
      <c r="C51" s="96"/>
      <c r="D51" s="104" t="s">
        <v>97</v>
      </c>
      <c r="E51" s="96"/>
      <c r="F51" s="96"/>
      <c r="G51" s="97"/>
      <c r="H51" s="96"/>
      <c r="I51" s="96"/>
      <c r="J51" s="96"/>
      <c r="K51" s="88"/>
    </row>
    <row r="52" spans="2:16" s="40" customFormat="1" ht="15.75" customHeight="1">
      <c r="B52" s="96"/>
      <c r="C52" s="96"/>
      <c r="D52" s="107" t="s">
        <v>98</v>
      </c>
      <c r="E52" s="96"/>
      <c r="F52" s="96"/>
      <c r="G52" s="96"/>
      <c r="H52" s="96"/>
      <c r="I52" s="96"/>
      <c r="J52" s="96"/>
      <c r="K52" s="88"/>
    </row>
    <row r="53" spans="2:16" s="40" customFormat="1" ht="15.75" customHeight="1">
      <c r="B53" s="96"/>
      <c r="C53" s="96"/>
      <c r="D53" s="105" t="s">
        <v>99</v>
      </c>
      <c r="E53" s="96"/>
      <c r="F53" s="96"/>
      <c r="G53" s="96"/>
      <c r="H53" s="96"/>
      <c r="I53" s="96"/>
      <c r="J53" s="96"/>
      <c r="K53" s="88"/>
    </row>
    <row r="54" spans="2:16" s="40" customFormat="1" ht="15.75" customHeight="1">
      <c r="B54" s="96"/>
      <c r="C54" s="96"/>
      <c r="D54" s="105" t="s">
        <v>100</v>
      </c>
      <c r="E54" s="96"/>
      <c r="F54" s="96"/>
      <c r="G54" s="96"/>
      <c r="H54" s="96"/>
      <c r="I54" s="96"/>
      <c r="J54" s="96"/>
      <c r="K54" s="88"/>
    </row>
    <row r="55" spans="2:16" s="40" customFormat="1" ht="15.75" customHeight="1">
      <c r="B55" s="96"/>
      <c r="C55" s="96"/>
      <c r="D55" s="108" t="s">
        <v>66</v>
      </c>
      <c r="E55" s="96" t="s">
        <v>67</v>
      </c>
      <c r="F55" s="96"/>
      <c r="G55" s="97">
        <v>3</v>
      </c>
      <c r="H55" s="96">
        <v>830</v>
      </c>
      <c r="I55" s="96"/>
      <c r="J55" s="96">
        <f>G55*H55</f>
        <v>2490</v>
      </c>
      <c r="K55" s="97">
        <v>6</v>
      </c>
      <c r="L55" s="40">
        <f>315+45+20</f>
        <v>380</v>
      </c>
      <c r="M55" s="40">
        <f>0.153</f>
        <v>0.153</v>
      </c>
      <c r="N55" s="100">
        <f>L55*M55*1000/100</f>
        <v>581.4</v>
      </c>
      <c r="O55" s="87">
        <v>0.3</v>
      </c>
      <c r="P55" s="40">
        <f>N55/(1-O55)</f>
        <v>830.57142857142856</v>
      </c>
    </row>
    <row r="56" spans="2:16" s="40" customFormat="1" ht="15.75" customHeight="1">
      <c r="B56" s="96"/>
      <c r="C56" s="96"/>
      <c r="D56" s="108" t="s">
        <v>111</v>
      </c>
      <c r="E56" s="96" t="s">
        <v>110</v>
      </c>
      <c r="F56" s="96"/>
      <c r="G56" s="97">
        <v>3</v>
      </c>
      <c r="H56" s="96">
        <v>1113</v>
      </c>
      <c r="I56" s="96"/>
      <c r="J56" s="96">
        <f t="shared" ref="J56:J57" si="6">G56*H56</f>
        <v>3339</v>
      </c>
      <c r="K56" s="97">
        <v>10</v>
      </c>
      <c r="L56" s="40">
        <f>505+5+15+20</f>
        <v>545</v>
      </c>
      <c r="M56" s="40">
        <v>0.14299999999999999</v>
      </c>
      <c r="N56" s="100">
        <f>L56*M56*1000/100</f>
        <v>779.34999999999991</v>
      </c>
      <c r="O56" s="87">
        <v>0.3</v>
      </c>
      <c r="P56" s="40">
        <f>N56/(1-O56)</f>
        <v>1113.3571428571429</v>
      </c>
    </row>
    <row r="57" spans="2:16" s="40" customFormat="1" ht="15.75" customHeight="1">
      <c r="B57" s="96"/>
      <c r="C57" s="96"/>
      <c r="D57" s="108" t="s">
        <v>112</v>
      </c>
      <c r="E57" s="96" t="s">
        <v>113</v>
      </c>
      <c r="F57" s="96"/>
      <c r="G57" s="97">
        <v>3</v>
      </c>
      <c r="H57" s="96">
        <v>86</v>
      </c>
      <c r="I57" s="96"/>
      <c r="J57" s="96">
        <f t="shared" si="6"/>
        <v>258</v>
      </c>
      <c r="K57" s="97">
        <v>10</v>
      </c>
      <c r="L57" s="40">
        <f>14+5+5</f>
        <v>24</v>
      </c>
      <c r="M57" s="40">
        <v>0.14299999999999999</v>
      </c>
      <c r="N57" s="100">
        <f>L57*M57*1000/100</f>
        <v>34.319999999999993</v>
      </c>
      <c r="O57" s="87">
        <v>0.6</v>
      </c>
      <c r="P57" s="40">
        <f>N57/(1-O57)</f>
        <v>85.799999999999983</v>
      </c>
    </row>
    <row r="58" spans="2:16" s="40" customFormat="1" ht="15.75" customHeight="1">
      <c r="B58" s="96"/>
      <c r="C58" s="96"/>
      <c r="D58" s="105"/>
      <c r="E58" s="96"/>
      <c r="F58" s="96"/>
      <c r="G58" s="96"/>
      <c r="H58" s="96"/>
      <c r="I58" s="96"/>
      <c r="J58" s="96"/>
      <c r="K58" s="88"/>
    </row>
    <row r="59" spans="2:16" s="40" customFormat="1" ht="15.75" customHeight="1">
      <c r="B59" s="96"/>
      <c r="C59" s="96"/>
      <c r="D59" s="105" t="s">
        <v>101</v>
      </c>
      <c r="E59" s="96"/>
      <c r="F59" s="96"/>
      <c r="G59" s="96"/>
      <c r="H59" s="96"/>
      <c r="I59" s="96"/>
      <c r="J59" s="96"/>
      <c r="K59" s="88"/>
    </row>
    <row r="60" spans="2:16" s="40" customFormat="1" ht="15.75" customHeight="1">
      <c r="B60" s="96"/>
      <c r="C60" s="96"/>
      <c r="D60" s="108" t="s">
        <v>66</v>
      </c>
      <c r="E60" s="96" t="s">
        <v>67</v>
      </c>
      <c r="F60" s="96"/>
      <c r="G60" s="97">
        <v>1</v>
      </c>
      <c r="H60" s="96">
        <v>830</v>
      </c>
      <c r="I60" s="96"/>
      <c r="J60" s="96">
        <f>G60*H60</f>
        <v>830</v>
      </c>
      <c r="K60" s="97">
        <v>6</v>
      </c>
      <c r="L60" s="40">
        <f>315+45+20</f>
        <v>380</v>
      </c>
      <c r="M60" s="40">
        <f>0.153</f>
        <v>0.153</v>
      </c>
      <c r="N60" s="100">
        <f>L60*M60*1000/100</f>
        <v>581.4</v>
      </c>
      <c r="O60" s="87">
        <v>0.3</v>
      </c>
      <c r="P60" s="40">
        <f>N60/(1-O60)</f>
        <v>830.57142857142856</v>
      </c>
    </row>
    <row r="61" spans="2:16" s="40" customFormat="1" ht="15.75" customHeight="1">
      <c r="B61" s="96"/>
      <c r="C61" s="96"/>
      <c r="D61" s="108" t="s">
        <v>114</v>
      </c>
      <c r="E61" s="96" t="s">
        <v>110</v>
      </c>
      <c r="F61" s="96"/>
      <c r="G61" s="97">
        <v>1</v>
      </c>
      <c r="H61" s="96">
        <v>898</v>
      </c>
      <c r="I61" s="96"/>
      <c r="J61" s="96">
        <f t="shared" ref="J61:J62" si="7">G61*H61</f>
        <v>898</v>
      </c>
      <c r="K61" s="97">
        <v>10</v>
      </c>
      <c r="L61" s="40">
        <f>402+3+15+20</f>
        <v>440</v>
      </c>
      <c r="M61" s="40">
        <v>0.14299999999999999</v>
      </c>
      <c r="N61" s="100">
        <f>L61*M61*1000/100</f>
        <v>629.19999999999993</v>
      </c>
      <c r="O61" s="87">
        <v>0.3</v>
      </c>
      <c r="P61" s="40">
        <f>N61/(1-O61)</f>
        <v>898.85714285714278</v>
      </c>
    </row>
    <row r="62" spans="2:16" s="40" customFormat="1" ht="15.75" customHeight="1">
      <c r="B62" s="96"/>
      <c r="C62" s="96"/>
      <c r="D62" s="108" t="s">
        <v>112</v>
      </c>
      <c r="E62" s="96" t="s">
        <v>113</v>
      </c>
      <c r="F62" s="96"/>
      <c r="G62" s="97">
        <v>1</v>
      </c>
      <c r="H62" s="96">
        <v>86</v>
      </c>
      <c r="I62" s="96"/>
      <c r="J62" s="96">
        <f t="shared" si="7"/>
        <v>86</v>
      </c>
      <c r="K62" s="97">
        <v>10</v>
      </c>
      <c r="L62" s="40">
        <f>14+5+5</f>
        <v>24</v>
      </c>
      <c r="M62" s="40">
        <v>0.14299999999999999</v>
      </c>
      <c r="N62" s="100">
        <f>L62*M62*1000/100</f>
        <v>34.319999999999993</v>
      </c>
      <c r="O62" s="87">
        <v>0.6</v>
      </c>
      <c r="P62" s="40">
        <f>N62/(1-O62)</f>
        <v>85.799999999999983</v>
      </c>
    </row>
    <row r="63" spans="2:16" s="40" customFormat="1" ht="15.75" customHeight="1">
      <c r="B63" s="96"/>
      <c r="C63" s="96"/>
      <c r="D63" s="105"/>
      <c r="E63" s="96"/>
      <c r="F63" s="96"/>
      <c r="G63" s="96"/>
      <c r="H63" s="96"/>
      <c r="I63" s="96"/>
      <c r="J63" s="96"/>
      <c r="K63" s="88"/>
    </row>
    <row r="64" spans="2:16" s="40" customFormat="1" ht="15.75" customHeight="1">
      <c r="B64" s="96"/>
      <c r="C64" s="96"/>
      <c r="D64" s="105" t="s">
        <v>102</v>
      </c>
      <c r="E64" s="96"/>
      <c r="F64" s="96"/>
      <c r="G64" s="96"/>
      <c r="H64" s="96"/>
      <c r="I64" s="96"/>
      <c r="J64" s="96"/>
      <c r="K64" s="88"/>
    </row>
    <row r="65" spans="1:16" s="40" customFormat="1" ht="15.75" customHeight="1">
      <c r="B65" s="96"/>
      <c r="C65" s="96"/>
      <c r="D65" s="108" t="s">
        <v>66</v>
      </c>
      <c r="E65" s="96" t="s">
        <v>67</v>
      </c>
      <c r="F65" s="96"/>
      <c r="G65" s="97">
        <v>1</v>
      </c>
      <c r="H65" s="96">
        <v>830</v>
      </c>
      <c r="I65" s="96"/>
      <c r="J65" s="96">
        <f>G65*H65</f>
        <v>830</v>
      </c>
      <c r="K65" s="97">
        <v>6</v>
      </c>
      <c r="L65" s="40">
        <f>315+45+20</f>
        <v>380</v>
      </c>
      <c r="M65" s="40">
        <f>0.153</f>
        <v>0.153</v>
      </c>
      <c r="N65" s="100">
        <f>L65*M65*1000/100</f>
        <v>581.4</v>
      </c>
      <c r="O65" s="87">
        <v>0.3</v>
      </c>
      <c r="P65" s="40">
        <f>N65/(1-O65)</f>
        <v>830.57142857142856</v>
      </c>
    </row>
    <row r="66" spans="1:16" s="40" customFormat="1" ht="15.75" customHeight="1">
      <c r="B66" s="96"/>
      <c r="C66" s="96"/>
      <c r="D66" s="108" t="s">
        <v>115</v>
      </c>
      <c r="E66" s="96" t="s">
        <v>116</v>
      </c>
      <c r="F66" s="96"/>
      <c r="G66" s="97">
        <v>1</v>
      </c>
      <c r="H66" s="96">
        <v>13125</v>
      </c>
      <c r="I66" s="96"/>
      <c r="J66" s="96">
        <f t="shared" ref="J66:J67" si="8">G66*H66</f>
        <v>13125</v>
      </c>
      <c r="K66" s="97">
        <v>10</v>
      </c>
      <c r="L66" s="40">
        <f>6270+140+15</f>
        <v>6425</v>
      </c>
      <c r="M66" s="40">
        <v>0.14299999999999999</v>
      </c>
      <c r="N66" s="100">
        <f>L66*M66*1000/100</f>
        <v>9187.75</v>
      </c>
      <c r="O66" s="87">
        <v>0.3</v>
      </c>
      <c r="P66" s="40">
        <f>N66/(1-O66)</f>
        <v>13125.357142857143</v>
      </c>
    </row>
    <row r="67" spans="1:16" s="40" customFormat="1" ht="15.75" customHeight="1">
      <c r="B67" s="96"/>
      <c r="C67" s="96"/>
      <c r="D67" s="108" t="s">
        <v>112</v>
      </c>
      <c r="E67" s="96" t="s">
        <v>113</v>
      </c>
      <c r="F67" s="96"/>
      <c r="G67" s="97">
        <v>1</v>
      </c>
      <c r="H67" s="96">
        <v>86</v>
      </c>
      <c r="I67" s="96"/>
      <c r="J67" s="96">
        <f t="shared" si="8"/>
        <v>86</v>
      </c>
      <c r="K67" s="97">
        <v>10</v>
      </c>
      <c r="L67" s="40">
        <f>14+5+5</f>
        <v>24</v>
      </c>
      <c r="M67" s="40">
        <v>0.14299999999999999</v>
      </c>
      <c r="N67" s="100">
        <f>L67*M67*1000/100</f>
        <v>34.319999999999993</v>
      </c>
      <c r="O67" s="87">
        <v>0.6</v>
      </c>
      <c r="P67" s="40">
        <f>N67/(1-O67)</f>
        <v>85.799999999999983</v>
      </c>
    </row>
    <row r="68" spans="1:16" s="40" customFormat="1" ht="15.75" customHeight="1">
      <c r="B68" s="96"/>
      <c r="C68" s="96"/>
      <c r="D68" s="105"/>
      <c r="E68" s="96"/>
      <c r="F68" s="96"/>
      <c r="G68" s="96"/>
      <c r="H68" s="96"/>
      <c r="I68" s="96"/>
      <c r="J68" s="96"/>
      <c r="K68" s="88"/>
    </row>
    <row r="69" spans="1:16" s="40" customFormat="1" ht="15.75" customHeight="1">
      <c r="B69" s="96"/>
      <c r="C69" s="96"/>
      <c r="D69" s="104" t="s">
        <v>103</v>
      </c>
      <c r="E69" s="96"/>
      <c r="F69" s="96"/>
      <c r="G69" s="96"/>
      <c r="H69" s="96"/>
      <c r="I69" s="96"/>
      <c r="J69" s="96"/>
      <c r="K69" s="88"/>
    </row>
    <row r="70" spans="1:16" s="40" customFormat="1" ht="15.75" customHeight="1">
      <c r="B70" s="96"/>
      <c r="C70" s="96"/>
      <c r="D70" s="105" t="s">
        <v>104</v>
      </c>
      <c r="E70" s="96"/>
      <c r="F70" s="96"/>
      <c r="G70" s="96"/>
      <c r="H70" s="96"/>
      <c r="I70" s="96"/>
      <c r="J70" s="96"/>
      <c r="K70" s="88"/>
    </row>
    <row r="71" spans="1:16" s="40" customFormat="1" ht="15.75" customHeight="1">
      <c r="B71" s="96"/>
      <c r="C71" s="96"/>
      <c r="E71" s="96"/>
      <c r="F71" s="96"/>
      <c r="G71" s="96"/>
      <c r="H71" s="96"/>
      <c r="I71" s="96"/>
      <c r="J71" s="96"/>
      <c r="K71" s="88"/>
    </row>
    <row r="72" spans="1:16" s="40" customFormat="1" ht="15.75" customHeight="1">
      <c r="B72" s="96"/>
      <c r="C72" s="96"/>
      <c r="D72" s="108" t="s">
        <v>117</v>
      </c>
      <c r="E72" s="96" t="s">
        <v>67</v>
      </c>
      <c r="F72" s="96"/>
      <c r="G72" s="97">
        <v>1</v>
      </c>
      <c r="H72" s="96">
        <v>852</v>
      </c>
      <c r="I72" s="96"/>
      <c r="J72" s="96">
        <f>G72*H72</f>
        <v>852</v>
      </c>
      <c r="K72" s="97">
        <v>6</v>
      </c>
      <c r="L72" s="40">
        <f>315+45+10+20</f>
        <v>390</v>
      </c>
      <c r="M72" s="40">
        <f>0.153</f>
        <v>0.153</v>
      </c>
      <c r="N72" s="100">
        <f>L72*M72*1000/100</f>
        <v>596.70000000000005</v>
      </c>
      <c r="O72" s="87">
        <v>0.3</v>
      </c>
      <c r="P72" s="40">
        <f>N72/(1-O72)</f>
        <v>852.42857142857156</v>
      </c>
    </row>
    <row r="73" spans="1:16" s="40" customFormat="1" ht="15.75" customHeight="1">
      <c r="B73" s="96"/>
      <c r="C73" s="96"/>
      <c r="D73" s="108" t="s">
        <v>118</v>
      </c>
      <c r="E73" s="96" t="s">
        <v>116</v>
      </c>
      <c r="F73" s="96"/>
      <c r="G73" s="97">
        <v>1</v>
      </c>
      <c r="H73" s="96">
        <v>4035</v>
      </c>
      <c r="I73" s="96"/>
      <c r="J73" s="96">
        <f t="shared" ref="J73:J74" si="9">G73*H73</f>
        <v>4035</v>
      </c>
      <c r="K73" s="97">
        <v>10</v>
      </c>
      <c r="L73" s="40">
        <f>1878+42+15+40</f>
        <v>1975</v>
      </c>
      <c r="M73" s="40">
        <v>0.14299999999999999</v>
      </c>
      <c r="N73" s="100">
        <f>L73*M73*1000/100</f>
        <v>2824.2499999999995</v>
      </c>
      <c r="O73" s="87">
        <v>0.3</v>
      </c>
      <c r="P73" s="40">
        <f>N73/(1-O73)</f>
        <v>4034.6428571428569</v>
      </c>
    </row>
    <row r="74" spans="1:16" s="40" customFormat="1" ht="15.75" customHeight="1">
      <c r="B74" s="96"/>
      <c r="C74" s="96"/>
      <c r="D74" s="108" t="s">
        <v>112</v>
      </c>
      <c r="E74" s="96" t="s">
        <v>113</v>
      </c>
      <c r="F74" s="96"/>
      <c r="G74" s="97">
        <v>1</v>
      </c>
      <c r="H74" s="96">
        <v>86</v>
      </c>
      <c r="I74" s="96"/>
      <c r="J74" s="96">
        <f t="shared" si="9"/>
        <v>86</v>
      </c>
      <c r="K74" s="97">
        <v>10</v>
      </c>
      <c r="L74" s="40">
        <f>14+5+5</f>
        <v>24</v>
      </c>
      <c r="M74" s="40">
        <v>0.14299999999999999</v>
      </c>
      <c r="N74" s="100">
        <f>L74*M74*1000/100</f>
        <v>34.319999999999993</v>
      </c>
      <c r="O74" s="87">
        <v>0.6</v>
      </c>
      <c r="P74" s="40">
        <f>N74/(1-O74)</f>
        <v>85.799999999999983</v>
      </c>
    </row>
    <row r="75" spans="1:16" s="40" customFormat="1" ht="15.75" customHeight="1">
      <c r="B75" s="96"/>
      <c r="C75" s="96"/>
      <c r="E75" s="96"/>
      <c r="F75" s="96"/>
      <c r="G75" s="96"/>
      <c r="H75" s="96"/>
      <c r="I75" s="96"/>
      <c r="J75" s="96"/>
      <c r="K75" s="88"/>
    </row>
    <row r="76" spans="1:16" s="40" customFormat="1" ht="15.75" customHeight="1">
      <c r="B76" s="96"/>
      <c r="C76" s="96"/>
      <c r="E76" s="96"/>
      <c r="F76" s="96"/>
      <c r="G76" s="96"/>
      <c r="H76" s="96"/>
      <c r="I76" s="96"/>
      <c r="J76" s="96"/>
      <c r="K76" s="88"/>
    </row>
    <row r="77" spans="1:16" s="40" customFormat="1" ht="15.75" customHeight="1">
      <c r="B77" s="96"/>
      <c r="C77" s="96"/>
      <c r="E77" s="96"/>
      <c r="F77" s="96"/>
      <c r="G77" s="96"/>
      <c r="H77" s="96"/>
      <c r="I77" s="96"/>
      <c r="J77" s="96"/>
      <c r="K77" s="88"/>
    </row>
    <row r="78" spans="1:16" s="40" customFormat="1" ht="15.75" customHeight="1" thickBot="1">
      <c r="B78" s="89"/>
      <c r="C78" s="90"/>
      <c r="D78" s="106"/>
      <c r="E78" s="91"/>
      <c r="F78" s="92"/>
      <c r="G78" s="99"/>
      <c r="H78" s="93"/>
      <c r="I78" s="94"/>
      <c r="J78" s="94"/>
      <c r="K78" s="95"/>
    </row>
    <row r="79" spans="1:16" ht="15.75" customHeight="1">
      <c r="A79" s="17"/>
      <c r="B79" s="11"/>
      <c r="C79" s="11"/>
      <c r="D79" s="12"/>
      <c r="E79" s="21"/>
      <c r="F79" s="11"/>
      <c r="G79" s="33" t="s">
        <v>26</v>
      </c>
      <c r="H79" s="51" t="s">
        <v>4</v>
      </c>
      <c r="I79" s="50"/>
      <c r="J79" s="50">
        <f>SUM(J21:J78)</f>
        <v>31002</v>
      </c>
      <c r="K79" s="60"/>
    </row>
    <row r="80" spans="1:16" ht="15.75" customHeight="1">
      <c r="A80" s="17"/>
      <c r="B80" s="11"/>
      <c r="C80" s="11"/>
      <c r="D80" s="12"/>
      <c r="E80" s="44"/>
      <c r="F80" s="42"/>
      <c r="G80" s="43" t="s">
        <v>19</v>
      </c>
      <c r="H80" s="52" t="s">
        <v>4</v>
      </c>
      <c r="I80" s="53"/>
      <c r="J80" s="53">
        <v>0</v>
      </c>
      <c r="K80" s="58"/>
    </row>
    <row r="81" spans="1:230" ht="15.75" customHeight="1">
      <c r="A81" s="17"/>
      <c r="B81" s="11"/>
      <c r="C81" s="11"/>
      <c r="D81" s="12"/>
      <c r="E81" s="45"/>
      <c r="F81" s="46"/>
      <c r="G81" s="57" t="s">
        <v>2</v>
      </c>
      <c r="H81" s="54" t="s">
        <v>4</v>
      </c>
      <c r="I81" s="55"/>
      <c r="J81" s="55">
        <v>0</v>
      </c>
      <c r="K81" s="59"/>
    </row>
    <row r="82" spans="1:230" ht="15.75" customHeight="1" thickBot="1">
      <c r="A82" s="17"/>
      <c r="B82" s="62"/>
      <c r="C82" s="62"/>
      <c r="D82" s="61"/>
      <c r="E82" s="68"/>
      <c r="F82" s="69"/>
      <c r="G82" s="70" t="s">
        <v>20</v>
      </c>
      <c r="H82" s="71" t="s">
        <v>4</v>
      </c>
      <c r="I82" s="72"/>
      <c r="J82" s="72"/>
      <c r="K82" s="73"/>
    </row>
    <row r="83" spans="1:230" ht="15.75" customHeight="1">
      <c r="A83" s="17"/>
      <c r="B83" s="11"/>
      <c r="C83" s="11"/>
      <c r="D83" s="12"/>
      <c r="E83" s="21"/>
      <c r="F83" s="11"/>
      <c r="G83" s="31" t="s">
        <v>35</v>
      </c>
      <c r="H83" s="51" t="s">
        <v>4</v>
      </c>
      <c r="I83" s="50"/>
      <c r="J83" s="50">
        <f>SUM(J79:J82)</f>
        <v>31002</v>
      </c>
      <c r="K83" s="60"/>
    </row>
    <row r="84" spans="1:230" ht="15.75" customHeight="1" thickBot="1">
      <c r="A84" s="17"/>
      <c r="B84" s="62"/>
      <c r="C84" s="62"/>
      <c r="D84" s="61"/>
      <c r="E84" s="63"/>
      <c r="F84" s="62"/>
      <c r="G84" s="66" t="s">
        <v>34</v>
      </c>
      <c r="H84" s="64" t="s">
        <v>4</v>
      </c>
      <c r="I84" s="65"/>
      <c r="J84" s="65"/>
      <c r="K84" s="67"/>
    </row>
    <row r="85" spans="1:230" ht="15.75" customHeight="1">
      <c r="A85" s="17"/>
      <c r="B85" s="11"/>
      <c r="C85" s="11"/>
      <c r="D85" s="12"/>
      <c r="E85" s="17"/>
      <c r="F85" s="11"/>
      <c r="G85" s="56" t="s">
        <v>26</v>
      </c>
      <c r="H85" s="51" t="s">
        <v>4</v>
      </c>
      <c r="I85" s="50"/>
      <c r="J85" s="51">
        <f>SUM(J83:J84)</f>
        <v>31002</v>
      </c>
      <c r="K85" s="60"/>
    </row>
    <row r="86" spans="1:230" ht="15.75" customHeight="1">
      <c r="A86" s="17"/>
      <c r="B86" s="11"/>
      <c r="C86" s="11"/>
      <c r="D86" s="12"/>
      <c r="E86" s="17"/>
      <c r="F86" s="11"/>
      <c r="G86" s="56"/>
      <c r="H86" s="51"/>
      <c r="I86" s="50"/>
      <c r="J86" s="51"/>
      <c r="K86" s="60"/>
    </row>
    <row r="87" spans="1:230" s="17" customFormat="1" ht="15.75" customHeight="1">
      <c r="B87" s="27" t="s">
        <v>44</v>
      </c>
      <c r="C87" s="11"/>
      <c r="D87" s="12"/>
      <c r="E87" s="11"/>
      <c r="F87" s="11"/>
      <c r="G87" s="13"/>
      <c r="H87" s="14"/>
      <c r="I87" s="11"/>
      <c r="J87" s="15"/>
      <c r="K87" s="16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  <c r="BF87" s="40"/>
      <c r="BG87" s="40"/>
      <c r="BH87" s="40"/>
      <c r="BI87" s="40"/>
      <c r="BJ87" s="40"/>
      <c r="BK87" s="40"/>
      <c r="BL87" s="40"/>
      <c r="BM87" s="40"/>
      <c r="BN87" s="40"/>
      <c r="BO87" s="40"/>
      <c r="BP87" s="40"/>
      <c r="BQ87" s="40"/>
      <c r="BR87" s="40"/>
      <c r="BS87" s="40"/>
      <c r="BT87" s="40"/>
      <c r="BU87" s="40"/>
      <c r="BV87" s="40"/>
      <c r="BW87" s="40"/>
      <c r="BX87" s="40"/>
      <c r="BY87" s="40"/>
      <c r="BZ87" s="40"/>
      <c r="CA87" s="40"/>
      <c r="CB87" s="40"/>
      <c r="CC87" s="40"/>
      <c r="CD87" s="40"/>
      <c r="CE87" s="40"/>
      <c r="CF87" s="40"/>
      <c r="CG87" s="40"/>
      <c r="CH87" s="40"/>
      <c r="CI87" s="40"/>
      <c r="CJ87" s="40"/>
      <c r="CK87" s="40"/>
      <c r="CL87" s="40"/>
      <c r="CM87" s="40"/>
      <c r="CN87" s="40"/>
      <c r="CO87" s="40"/>
      <c r="CP87" s="40"/>
      <c r="CQ87" s="40"/>
      <c r="CR87" s="40"/>
      <c r="CS87" s="40"/>
      <c r="CT87" s="40"/>
      <c r="CU87" s="40"/>
      <c r="CV87" s="40"/>
      <c r="CW87" s="40"/>
      <c r="CX87" s="40"/>
      <c r="CY87" s="40"/>
      <c r="CZ87" s="40"/>
      <c r="DA87" s="40"/>
      <c r="DB87" s="40"/>
      <c r="DC87" s="40"/>
      <c r="DD87" s="40"/>
      <c r="DE87" s="40"/>
      <c r="DF87" s="40"/>
      <c r="DG87" s="40"/>
      <c r="DH87" s="40"/>
      <c r="DI87" s="40"/>
      <c r="DJ87" s="40"/>
      <c r="DK87" s="40"/>
      <c r="DL87" s="40"/>
      <c r="DM87" s="40"/>
      <c r="DN87" s="40"/>
      <c r="DO87" s="40"/>
      <c r="DP87" s="40"/>
      <c r="DQ87" s="40"/>
      <c r="DR87" s="40"/>
      <c r="DS87" s="40"/>
      <c r="DT87" s="40"/>
      <c r="DU87" s="40"/>
      <c r="DV87" s="40"/>
      <c r="DW87" s="40"/>
      <c r="DX87" s="40"/>
      <c r="DY87" s="40"/>
      <c r="DZ87" s="40"/>
      <c r="EA87" s="40"/>
      <c r="EB87" s="40"/>
      <c r="EC87" s="40"/>
      <c r="ED87" s="40"/>
      <c r="EE87" s="40"/>
      <c r="EF87" s="40"/>
      <c r="EG87" s="40"/>
      <c r="EH87" s="40"/>
      <c r="EI87" s="40"/>
      <c r="EJ87" s="40"/>
      <c r="EK87" s="40"/>
      <c r="EL87" s="40"/>
      <c r="EM87" s="40"/>
      <c r="EN87" s="40"/>
      <c r="EO87" s="40"/>
      <c r="EP87" s="40"/>
      <c r="EQ87" s="40"/>
      <c r="ER87" s="40"/>
      <c r="ES87" s="40"/>
      <c r="ET87" s="40"/>
      <c r="EU87" s="40"/>
      <c r="EV87" s="40"/>
      <c r="EW87" s="40"/>
      <c r="EX87" s="40"/>
      <c r="EY87" s="40"/>
      <c r="EZ87" s="40"/>
      <c r="FA87" s="40"/>
      <c r="FB87" s="40"/>
      <c r="FC87" s="40"/>
      <c r="FD87" s="40"/>
      <c r="FE87" s="40"/>
      <c r="FF87" s="40"/>
      <c r="FG87" s="40"/>
      <c r="FH87" s="40"/>
      <c r="FI87" s="40"/>
      <c r="FJ87" s="40"/>
      <c r="FK87" s="40"/>
      <c r="FL87" s="40"/>
      <c r="FM87" s="40"/>
      <c r="FN87" s="40"/>
      <c r="FO87" s="40"/>
      <c r="FP87" s="40"/>
      <c r="FQ87" s="40"/>
      <c r="FR87" s="40"/>
      <c r="FS87" s="40"/>
      <c r="FT87" s="40"/>
      <c r="FU87" s="40"/>
      <c r="FV87" s="40"/>
      <c r="FW87" s="40"/>
      <c r="FX87" s="40"/>
      <c r="FY87" s="40"/>
      <c r="FZ87" s="40"/>
      <c r="GA87" s="40"/>
      <c r="GB87" s="40"/>
      <c r="GC87" s="40"/>
      <c r="GD87" s="40"/>
      <c r="GE87" s="40"/>
      <c r="GF87" s="40"/>
      <c r="GG87" s="40"/>
      <c r="GH87" s="40"/>
      <c r="GI87" s="40"/>
      <c r="GJ87" s="40"/>
      <c r="GK87" s="40"/>
      <c r="GL87" s="40"/>
      <c r="GM87" s="40"/>
      <c r="GN87" s="40"/>
      <c r="GO87" s="40"/>
      <c r="GP87" s="40"/>
      <c r="GQ87" s="40"/>
      <c r="GR87" s="40"/>
      <c r="GS87" s="40"/>
      <c r="GT87" s="40"/>
      <c r="GU87" s="40"/>
      <c r="GV87" s="40"/>
      <c r="GW87" s="40"/>
      <c r="GX87" s="40"/>
      <c r="GY87" s="40"/>
      <c r="GZ87" s="40"/>
      <c r="HA87" s="40"/>
      <c r="HB87" s="40"/>
      <c r="HC87" s="40"/>
      <c r="HD87" s="40"/>
      <c r="HE87" s="40"/>
      <c r="HF87" s="40"/>
      <c r="HG87" s="40"/>
      <c r="HH87" s="40"/>
      <c r="HI87" s="40"/>
      <c r="HJ87" s="40"/>
      <c r="HK87" s="40"/>
      <c r="HL87" s="40"/>
      <c r="HM87" s="40"/>
      <c r="HN87" s="40"/>
      <c r="HO87" s="40"/>
      <c r="HP87" s="40"/>
      <c r="HQ87" s="40"/>
      <c r="HR87" s="40"/>
      <c r="HS87" s="40"/>
      <c r="HT87" s="40"/>
      <c r="HU87" s="40"/>
      <c r="HV87" s="40"/>
    </row>
    <row r="88" spans="1:230" s="17" customFormat="1" ht="15.75" customHeight="1">
      <c r="B88" s="18" t="s">
        <v>7</v>
      </c>
      <c r="E88" s="11"/>
      <c r="F88" s="11"/>
      <c r="G88" s="13"/>
      <c r="H88" s="14"/>
      <c r="I88" s="11"/>
      <c r="J88" s="15"/>
      <c r="K88" s="16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0"/>
      <c r="AS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  <c r="BF88" s="40"/>
      <c r="BG88" s="40"/>
      <c r="BH88" s="40"/>
      <c r="BI88" s="40"/>
      <c r="BJ88" s="40"/>
      <c r="BK88" s="40"/>
      <c r="BL88" s="40"/>
      <c r="BM88" s="40"/>
      <c r="BN88" s="40"/>
      <c r="BO88" s="40"/>
      <c r="BP88" s="40"/>
      <c r="BQ88" s="40"/>
      <c r="BR88" s="40"/>
      <c r="BS88" s="40"/>
      <c r="BT88" s="40"/>
      <c r="BU88" s="40"/>
      <c r="BV88" s="40"/>
      <c r="BW88" s="40"/>
      <c r="BX88" s="40"/>
      <c r="BY88" s="40"/>
      <c r="BZ88" s="40"/>
      <c r="CA88" s="40"/>
      <c r="CB88" s="40"/>
      <c r="CC88" s="40"/>
      <c r="CD88" s="40"/>
      <c r="CE88" s="40"/>
      <c r="CF88" s="40"/>
      <c r="CG88" s="40"/>
      <c r="CH88" s="40"/>
      <c r="CI88" s="40"/>
      <c r="CJ88" s="40"/>
      <c r="CK88" s="40"/>
      <c r="CL88" s="40"/>
      <c r="CM88" s="40"/>
      <c r="CN88" s="40"/>
      <c r="CO88" s="40"/>
      <c r="CP88" s="40"/>
      <c r="CQ88" s="40"/>
      <c r="CR88" s="40"/>
      <c r="CS88" s="40"/>
      <c r="CT88" s="40"/>
      <c r="CU88" s="40"/>
      <c r="CV88" s="40"/>
      <c r="CW88" s="40"/>
      <c r="CX88" s="40"/>
      <c r="CY88" s="40"/>
      <c r="CZ88" s="40"/>
      <c r="DA88" s="40"/>
      <c r="DB88" s="40"/>
      <c r="DC88" s="40"/>
      <c r="DD88" s="40"/>
      <c r="DE88" s="40"/>
      <c r="DF88" s="40"/>
      <c r="DG88" s="40"/>
      <c r="DH88" s="40"/>
      <c r="DI88" s="40"/>
      <c r="DJ88" s="40"/>
      <c r="DK88" s="40"/>
      <c r="DL88" s="40"/>
      <c r="DM88" s="40"/>
      <c r="DN88" s="40"/>
      <c r="DO88" s="40"/>
      <c r="DP88" s="40"/>
      <c r="DQ88" s="40"/>
      <c r="DR88" s="40"/>
      <c r="DS88" s="40"/>
      <c r="DT88" s="40"/>
      <c r="DU88" s="40"/>
      <c r="DV88" s="40"/>
      <c r="DW88" s="40"/>
      <c r="DX88" s="40"/>
      <c r="DY88" s="40"/>
      <c r="DZ88" s="40"/>
      <c r="EA88" s="40"/>
      <c r="EB88" s="40"/>
      <c r="EC88" s="40"/>
      <c r="ED88" s="40"/>
      <c r="EE88" s="40"/>
      <c r="EF88" s="40"/>
      <c r="EG88" s="40"/>
      <c r="EH88" s="40"/>
      <c r="EI88" s="40"/>
      <c r="EJ88" s="40"/>
      <c r="EK88" s="40"/>
      <c r="EL88" s="40"/>
      <c r="EM88" s="40"/>
      <c r="EN88" s="40"/>
      <c r="EO88" s="40"/>
      <c r="EP88" s="40"/>
      <c r="EQ88" s="40"/>
      <c r="ER88" s="40"/>
      <c r="ES88" s="40"/>
      <c r="ET88" s="40"/>
      <c r="EU88" s="40"/>
      <c r="EV88" s="40"/>
      <c r="EW88" s="40"/>
      <c r="EX88" s="40"/>
      <c r="EY88" s="40"/>
      <c r="EZ88" s="40"/>
      <c r="FA88" s="40"/>
      <c r="FB88" s="40"/>
      <c r="FC88" s="40"/>
      <c r="FD88" s="40"/>
      <c r="FE88" s="40"/>
      <c r="FF88" s="40"/>
      <c r="FG88" s="40"/>
      <c r="FH88" s="40"/>
      <c r="FI88" s="40"/>
      <c r="FJ88" s="40"/>
      <c r="FK88" s="40"/>
      <c r="FL88" s="40"/>
      <c r="FM88" s="40"/>
      <c r="FN88" s="40"/>
      <c r="FO88" s="40"/>
      <c r="FP88" s="40"/>
      <c r="FQ88" s="40"/>
      <c r="FR88" s="40"/>
      <c r="FS88" s="40"/>
      <c r="FT88" s="40"/>
      <c r="FU88" s="40"/>
      <c r="FV88" s="40"/>
      <c r="FW88" s="40"/>
      <c r="FX88" s="40"/>
      <c r="FY88" s="40"/>
      <c r="FZ88" s="40"/>
      <c r="GA88" s="40"/>
      <c r="GB88" s="40"/>
      <c r="GC88" s="40"/>
      <c r="GD88" s="40"/>
      <c r="GE88" s="40"/>
      <c r="GF88" s="40"/>
      <c r="GG88" s="40"/>
      <c r="GH88" s="40"/>
      <c r="GI88" s="40"/>
      <c r="GJ88" s="40"/>
      <c r="GK88" s="40"/>
      <c r="GL88" s="40"/>
      <c r="GM88" s="40"/>
      <c r="GN88" s="40"/>
      <c r="GO88" s="40"/>
      <c r="GP88" s="40"/>
      <c r="GQ88" s="40"/>
      <c r="GR88" s="40"/>
      <c r="GS88" s="40"/>
      <c r="GT88" s="40"/>
      <c r="GU88" s="40"/>
      <c r="GV88" s="40"/>
      <c r="GW88" s="40"/>
      <c r="GX88" s="40"/>
      <c r="GY88" s="40"/>
      <c r="GZ88" s="40"/>
      <c r="HA88" s="40"/>
      <c r="HB88" s="40"/>
      <c r="HC88" s="40"/>
      <c r="HD88" s="40"/>
      <c r="HE88" s="40"/>
      <c r="HF88" s="40"/>
      <c r="HG88" s="40"/>
      <c r="HH88" s="40"/>
      <c r="HI88" s="40"/>
      <c r="HJ88" s="40"/>
      <c r="HK88" s="40"/>
      <c r="HL88" s="40"/>
      <c r="HM88" s="40"/>
      <c r="HN88" s="40"/>
      <c r="HO88" s="40"/>
      <c r="HP88" s="40"/>
      <c r="HQ88" s="40"/>
      <c r="HR88" s="40"/>
      <c r="HS88" s="40"/>
      <c r="HT88" s="40"/>
      <c r="HU88" s="40"/>
      <c r="HV88" s="40"/>
    </row>
    <row r="89" spans="1:230" s="17" customFormat="1" ht="15.75" customHeight="1">
      <c r="B89" s="18" t="s">
        <v>46</v>
      </c>
      <c r="E89" s="11"/>
      <c r="F89" s="11"/>
      <c r="G89" s="13"/>
      <c r="H89" s="14"/>
      <c r="I89" s="11"/>
      <c r="J89" s="15"/>
      <c r="K89" s="16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40"/>
      <c r="AR89" s="40"/>
      <c r="AS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  <c r="BF89" s="40"/>
      <c r="BG89" s="40"/>
      <c r="BH89" s="40"/>
      <c r="BI89" s="40"/>
      <c r="BJ89" s="40"/>
      <c r="BK89" s="40"/>
      <c r="BL89" s="40"/>
      <c r="BM89" s="40"/>
      <c r="BN89" s="40"/>
      <c r="BO89" s="40"/>
      <c r="BP89" s="40"/>
      <c r="BQ89" s="40"/>
      <c r="BR89" s="40"/>
      <c r="BS89" s="40"/>
      <c r="BT89" s="40"/>
      <c r="BU89" s="40"/>
      <c r="BV89" s="40"/>
      <c r="BW89" s="40"/>
      <c r="BX89" s="40"/>
      <c r="BY89" s="40"/>
      <c r="BZ89" s="40"/>
      <c r="CA89" s="40"/>
      <c r="CB89" s="40"/>
      <c r="CC89" s="40"/>
      <c r="CD89" s="40"/>
      <c r="CE89" s="40"/>
      <c r="CF89" s="40"/>
      <c r="CG89" s="40"/>
      <c r="CH89" s="40"/>
      <c r="CI89" s="40"/>
      <c r="CJ89" s="40"/>
      <c r="CK89" s="40"/>
      <c r="CL89" s="40"/>
      <c r="CM89" s="40"/>
      <c r="CN89" s="40"/>
      <c r="CO89" s="40"/>
      <c r="CP89" s="40"/>
      <c r="CQ89" s="40"/>
      <c r="CR89" s="40"/>
      <c r="CS89" s="40"/>
      <c r="CT89" s="40"/>
      <c r="CU89" s="40"/>
      <c r="CV89" s="40"/>
      <c r="CW89" s="40"/>
      <c r="CX89" s="40"/>
      <c r="CY89" s="40"/>
      <c r="CZ89" s="40"/>
      <c r="DA89" s="40"/>
      <c r="DB89" s="40"/>
      <c r="DC89" s="40"/>
      <c r="DD89" s="40"/>
      <c r="DE89" s="40"/>
      <c r="DF89" s="40"/>
      <c r="DG89" s="40"/>
      <c r="DH89" s="40"/>
      <c r="DI89" s="40"/>
      <c r="DJ89" s="40"/>
      <c r="DK89" s="40"/>
      <c r="DL89" s="40"/>
      <c r="DM89" s="40"/>
      <c r="DN89" s="40"/>
      <c r="DO89" s="40"/>
      <c r="DP89" s="40"/>
      <c r="DQ89" s="40"/>
      <c r="DR89" s="40"/>
      <c r="DS89" s="40"/>
      <c r="DT89" s="40"/>
      <c r="DU89" s="40"/>
      <c r="DV89" s="40"/>
      <c r="DW89" s="40"/>
      <c r="DX89" s="40"/>
      <c r="DY89" s="40"/>
      <c r="DZ89" s="40"/>
      <c r="EA89" s="40"/>
      <c r="EB89" s="40"/>
      <c r="EC89" s="40"/>
      <c r="ED89" s="40"/>
      <c r="EE89" s="40"/>
      <c r="EF89" s="40"/>
      <c r="EG89" s="40"/>
      <c r="EH89" s="40"/>
      <c r="EI89" s="40"/>
      <c r="EJ89" s="40"/>
      <c r="EK89" s="40"/>
      <c r="EL89" s="40"/>
      <c r="EM89" s="40"/>
      <c r="EN89" s="40"/>
      <c r="EO89" s="40"/>
      <c r="EP89" s="40"/>
      <c r="EQ89" s="40"/>
      <c r="ER89" s="40"/>
      <c r="ES89" s="40"/>
      <c r="ET89" s="40"/>
      <c r="EU89" s="40"/>
      <c r="EV89" s="40"/>
      <c r="EW89" s="40"/>
      <c r="EX89" s="40"/>
      <c r="EY89" s="40"/>
      <c r="EZ89" s="40"/>
      <c r="FA89" s="40"/>
      <c r="FB89" s="40"/>
      <c r="FC89" s="40"/>
      <c r="FD89" s="40"/>
      <c r="FE89" s="40"/>
      <c r="FF89" s="40"/>
      <c r="FG89" s="40"/>
      <c r="FH89" s="40"/>
      <c r="FI89" s="40"/>
      <c r="FJ89" s="40"/>
      <c r="FK89" s="40"/>
      <c r="FL89" s="40"/>
      <c r="FM89" s="40"/>
      <c r="FN89" s="40"/>
      <c r="FO89" s="40"/>
      <c r="FP89" s="40"/>
      <c r="FQ89" s="40"/>
      <c r="FR89" s="40"/>
      <c r="FS89" s="40"/>
      <c r="FT89" s="40"/>
      <c r="FU89" s="40"/>
      <c r="FV89" s="40"/>
      <c r="FW89" s="40"/>
      <c r="FX89" s="40"/>
      <c r="FY89" s="40"/>
      <c r="FZ89" s="40"/>
      <c r="GA89" s="40"/>
      <c r="GB89" s="40"/>
      <c r="GC89" s="40"/>
      <c r="GD89" s="40"/>
      <c r="GE89" s="40"/>
      <c r="GF89" s="40"/>
      <c r="GG89" s="40"/>
      <c r="GH89" s="40"/>
      <c r="GI89" s="40"/>
      <c r="GJ89" s="40"/>
      <c r="GK89" s="40"/>
      <c r="GL89" s="40"/>
      <c r="GM89" s="40"/>
      <c r="GN89" s="40"/>
      <c r="GO89" s="40"/>
      <c r="GP89" s="40"/>
      <c r="GQ89" s="40"/>
      <c r="GR89" s="40"/>
      <c r="GS89" s="40"/>
      <c r="GT89" s="40"/>
      <c r="GU89" s="40"/>
      <c r="GV89" s="40"/>
      <c r="GW89" s="40"/>
      <c r="GX89" s="40"/>
      <c r="GY89" s="40"/>
      <c r="GZ89" s="40"/>
      <c r="HA89" s="40"/>
      <c r="HB89" s="40"/>
      <c r="HC89" s="40"/>
      <c r="HD89" s="40"/>
      <c r="HE89" s="40"/>
      <c r="HF89" s="40"/>
      <c r="HG89" s="40"/>
      <c r="HH89" s="40"/>
      <c r="HI89" s="40"/>
      <c r="HJ89" s="40"/>
      <c r="HK89" s="40"/>
      <c r="HL89" s="40"/>
      <c r="HM89" s="40"/>
      <c r="HN89" s="40"/>
      <c r="HO89" s="40"/>
      <c r="HP89" s="40"/>
      <c r="HQ89" s="40"/>
      <c r="HR89" s="40"/>
      <c r="HS89" s="40"/>
      <c r="HT89" s="40"/>
      <c r="HU89" s="40"/>
      <c r="HV89" s="40"/>
    </row>
    <row r="90" spans="1:230" s="17" customFormat="1" ht="15.75" customHeight="1">
      <c r="B90" s="18" t="s">
        <v>33</v>
      </c>
      <c r="E90" s="11"/>
      <c r="F90" s="11"/>
      <c r="G90" s="13"/>
      <c r="H90" s="14"/>
      <c r="I90" s="11"/>
      <c r="J90" s="15"/>
      <c r="K90" s="16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  <c r="AO90" s="40"/>
      <c r="AP90" s="40"/>
      <c r="AQ90" s="40"/>
      <c r="AR90" s="40"/>
      <c r="AS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  <c r="BF90" s="40"/>
      <c r="BG90" s="40"/>
      <c r="BH90" s="40"/>
      <c r="BI90" s="40"/>
      <c r="BJ90" s="40"/>
      <c r="BK90" s="40"/>
      <c r="BL90" s="40"/>
      <c r="BM90" s="40"/>
      <c r="BN90" s="40"/>
      <c r="BO90" s="40"/>
      <c r="BP90" s="40"/>
      <c r="BQ90" s="40"/>
      <c r="BR90" s="40"/>
      <c r="BS90" s="40"/>
      <c r="BT90" s="40"/>
      <c r="BU90" s="40"/>
      <c r="BV90" s="40"/>
      <c r="BW90" s="40"/>
      <c r="BX90" s="40"/>
      <c r="BY90" s="40"/>
      <c r="BZ90" s="40"/>
      <c r="CA90" s="40"/>
      <c r="CB90" s="40"/>
      <c r="CC90" s="40"/>
      <c r="CD90" s="40"/>
      <c r="CE90" s="40"/>
      <c r="CF90" s="40"/>
      <c r="CG90" s="40"/>
      <c r="CH90" s="40"/>
      <c r="CI90" s="40"/>
      <c r="CJ90" s="40"/>
      <c r="CK90" s="40"/>
      <c r="CL90" s="40"/>
      <c r="CM90" s="40"/>
      <c r="CN90" s="40"/>
      <c r="CO90" s="40"/>
      <c r="CP90" s="40"/>
      <c r="CQ90" s="40"/>
      <c r="CR90" s="40"/>
      <c r="CS90" s="40"/>
      <c r="CT90" s="40"/>
      <c r="CU90" s="40"/>
      <c r="CV90" s="40"/>
      <c r="CW90" s="40"/>
      <c r="CX90" s="40"/>
      <c r="CY90" s="40"/>
      <c r="CZ90" s="40"/>
      <c r="DA90" s="40"/>
      <c r="DB90" s="40"/>
      <c r="DC90" s="40"/>
      <c r="DD90" s="40"/>
      <c r="DE90" s="40"/>
      <c r="DF90" s="40"/>
      <c r="DG90" s="40"/>
      <c r="DH90" s="40"/>
      <c r="DI90" s="40"/>
      <c r="DJ90" s="40"/>
      <c r="DK90" s="40"/>
      <c r="DL90" s="40"/>
      <c r="DM90" s="40"/>
      <c r="DN90" s="40"/>
      <c r="DO90" s="40"/>
      <c r="DP90" s="40"/>
      <c r="DQ90" s="40"/>
      <c r="DR90" s="40"/>
      <c r="DS90" s="40"/>
      <c r="DT90" s="40"/>
      <c r="DU90" s="40"/>
      <c r="DV90" s="40"/>
      <c r="DW90" s="40"/>
      <c r="DX90" s="40"/>
      <c r="DY90" s="40"/>
      <c r="DZ90" s="40"/>
      <c r="EA90" s="40"/>
      <c r="EB90" s="40"/>
      <c r="EC90" s="40"/>
      <c r="ED90" s="40"/>
      <c r="EE90" s="40"/>
      <c r="EF90" s="40"/>
      <c r="EG90" s="40"/>
      <c r="EH90" s="40"/>
      <c r="EI90" s="40"/>
      <c r="EJ90" s="40"/>
      <c r="EK90" s="40"/>
      <c r="EL90" s="40"/>
      <c r="EM90" s="40"/>
      <c r="EN90" s="40"/>
      <c r="EO90" s="40"/>
      <c r="EP90" s="40"/>
      <c r="EQ90" s="40"/>
      <c r="ER90" s="40"/>
      <c r="ES90" s="40"/>
      <c r="ET90" s="40"/>
      <c r="EU90" s="40"/>
      <c r="EV90" s="40"/>
      <c r="EW90" s="40"/>
      <c r="EX90" s="40"/>
      <c r="EY90" s="40"/>
      <c r="EZ90" s="40"/>
      <c r="FA90" s="40"/>
      <c r="FB90" s="40"/>
      <c r="FC90" s="40"/>
      <c r="FD90" s="40"/>
      <c r="FE90" s="40"/>
      <c r="FF90" s="40"/>
      <c r="FG90" s="40"/>
      <c r="FH90" s="40"/>
      <c r="FI90" s="40"/>
      <c r="FJ90" s="40"/>
      <c r="FK90" s="40"/>
      <c r="FL90" s="40"/>
      <c r="FM90" s="40"/>
      <c r="FN90" s="40"/>
      <c r="FO90" s="40"/>
      <c r="FP90" s="40"/>
      <c r="FQ90" s="40"/>
      <c r="FR90" s="40"/>
      <c r="FS90" s="40"/>
      <c r="FT90" s="40"/>
      <c r="FU90" s="40"/>
      <c r="FV90" s="40"/>
      <c r="FW90" s="40"/>
      <c r="FX90" s="40"/>
      <c r="FY90" s="40"/>
      <c r="FZ90" s="40"/>
      <c r="GA90" s="40"/>
      <c r="GB90" s="40"/>
      <c r="GC90" s="40"/>
      <c r="GD90" s="40"/>
      <c r="GE90" s="40"/>
      <c r="GF90" s="40"/>
      <c r="GG90" s="40"/>
      <c r="GH90" s="40"/>
      <c r="GI90" s="40"/>
      <c r="GJ90" s="40"/>
      <c r="GK90" s="40"/>
      <c r="GL90" s="40"/>
      <c r="GM90" s="40"/>
      <c r="GN90" s="40"/>
      <c r="GO90" s="40"/>
      <c r="GP90" s="40"/>
      <c r="GQ90" s="40"/>
      <c r="GR90" s="40"/>
      <c r="GS90" s="40"/>
      <c r="GT90" s="40"/>
      <c r="GU90" s="40"/>
      <c r="GV90" s="40"/>
      <c r="GW90" s="40"/>
      <c r="GX90" s="40"/>
      <c r="GY90" s="40"/>
      <c r="GZ90" s="40"/>
      <c r="HA90" s="40"/>
      <c r="HB90" s="40"/>
      <c r="HC90" s="40"/>
      <c r="HD90" s="40"/>
      <c r="HE90" s="40"/>
      <c r="HF90" s="40"/>
      <c r="HG90" s="40"/>
      <c r="HH90" s="40"/>
      <c r="HI90" s="40"/>
      <c r="HJ90" s="40"/>
      <c r="HK90" s="40"/>
      <c r="HL90" s="40"/>
      <c r="HM90" s="40"/>
      <c r="HN90" s="40"/>
      <c r="HO90" s="40"/>
      <c r="HP90" s="40"/>
      <c r="HQ90" s="40"/>
      <c r="HR90" s="40"/>
      <c r="HS90" s="40"/>
      <c r="HT90" s="40"/>
      <c r="HU90" s="40"/>
      <c r="HV90" s="40"/>
    </row>
    <row r="91" spans="1:230" s="17" customFormat="1" ht="15.75" customHeight="1">
      <c r="B91" s="18" t="s">
        <v>32</v>
      </c>
      <c r="E91" s="11"/>
      <c r="F91" s="11"/>
      <c r="G91" s="13"/>
      <c r="H91" s="14"/>
      <c r="I91" s="11"/>
      <c r="J91" s="15"/>
      <c r="K91" s="16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0"/>
      <c r="AS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  <c r="BF91" s="40"/>
      <c r="BG91" s="40"/>
      <c r="BH91" s="40"/>
      <c r="BI91" s="40"/>
      <c r="BJ91" s="40"/>
      <c r="BK91" s="40"/>
      <c r="BL91" s="40"/>
      <c r="BM91" s="40"/>
      <c r="BN91" s="40"/>
      <c r="BO91" s="40"/>
      <c r="BP91" s="40"/>
      <c r="BQ91" s="40"/>
      <c r="BR91" s="40"/>
      <c r="BS91" s="40"/>
      <c r="BT91" s="40"/>
      <c r="BU91" s="40"/>
      <c r="BV91" s="40"/>
      <c r="BW91" s="40"/>
      <c r="BX91" s="40"/>
      <c r="BY91" s="40"/>
      <c r="BZ91" s="40"/>
      <c r="CA91" s="40"/>
      <c r="CB91" s="40"/>
      <c r="CC91" s="40"/>
      <c r="CD91" s="40"/>
      <c r="CE91" s="40"/>
      <c r="CF91" s="40"/>
      <c r="CG91" s="40"/>
      <c r="CH91" s="40"/>
      <c r="CI91" s="40"/>
      <c r="CJ91" s="40"/>
      <c r="CK91" s="40"/>
      <c r="CL91" s="40"/>
      <c r="CM91" s="40"/>
      <c r="CN91" s="40"/>
      <c r="CO91" s="40"/>
      <c r="CP91" s="40"/>
      <c r="CQ91" s="40"/>
      <c r="CR91" s="40"/>
      <c r="CS91" s="40"/>
      <c r="CT91" s="40"/>
      <c r="CU91" s="40"/>
      <c r="CV91" s="40"/>
      <c r="CW91" s="40"/>
      <c r="CX91" s="40"/>
      <c r="CY91" s="40"/>
      <c r="CZ91" s="40"/>
      <c r="DA91" s="40"/>
      <c r="DB91" s="40"/>
      <c r="DC91" s="40"/>
      <c r="DD91" s="40"/>
      <c r="DE91" s="40"/>
      <c r="DF91" s="40"/>
      <c r="DG91" s="40"/>
      <c r="DH91" s="40"/>
      <c r="DI91" s="40"/>
      <c r="DJ91" s="40"/>
      <c r="DK91" s="40"/>
      <c r="DL91" s="40"/>
      <c r="DM91" s="40"/>
      <c r="DN91" s="40"/>
      <c r="DO91" s="40"/>
      <c r="DP91" s="40"/>
      <c r="DQ91" s="40"/>
      <c r="DR91" s="40"/>
      <c r="DS91" s="40"/>
      <c r="DT91" s="40"/>
      <c r="DU91" s="40"/>
      <c r="DV91" s="40"/>
      <c r="DW91" s="40"/>
      <c r="DX91" s="40"/>
      <c r="DY91" s="40"/>
      <c r="DZ91" s="40"/>
      <c r="EA91" s="40"/>
      <c r="EB91" s="40"/>
      <c r="EC91" s="40"/>
      <c r="ED91" s="40"/>
      <c r="EE91" s="40"/>
      <c r="EF91" s="40"/>
      <c r="EG91" s="40"/>
      <c r="EH91" s="40"/>
      <c r="EI91" s="40"/>
      <c r="EJ91" s="40"/>
      <c r="EK91" s="40"/>
      <c r="EL91" s="40"/>
      <c r="EM91" s="40"/>
      <c r="EN91" s="40"/>
      <c r="EO91" s="40"/>
      <c r="EP91" s="40"/>
      <c r="EQ91" s="40"/>
      <c r="ER91" s="40"/>
      <c r="ES91" s="40"/>
      <c r="ET91" s="40"/>
      <c r="EU91" s="40"/>
      <c r="EV91" s="40"/>
      <c r="EW91" s="40"/>
      <c r="EX91" s="40"/>
      <c r="EY91" s="40"/>
      <c r="EZ91" s="40"/>
      <c r="FA91" s="40"/>
      <c r="FB91" s="40"/>
      <c r="FC91" s="40"/>
      <c r="FD91" s="40"/>
      <c r="FE91" s="40"/>
      <c r="FF91" s="40"/>
      <c r="FG91" s="40"/>
      <c r="FH91" s="40"/>
      <c r="FI91" s="40"/>
      <c r="FJ91" s="40"/>
      <c r="FK91" s="40"/>
      <c r="FL91" s="40"/>
      <c r="FM91" s="40"/>
      <c r="FN91" s="40"/>
      <c r="FO91" s="40"/>
      <c r="FP91" s="40"/>
      <c r="FQ91" s="40"/>
      <c r="FR91" s="40"/>
      <c r="FS91" s="40"/>
      <c r="FT91" s="40"/>
      <c r="FU91" s="40"/>
      <c r="FV91" s="40"/>
      <c r="FW91" s="40"/>
      <c r="FX91" s="40"/>
      <c r="FY91" s="40"/>
      <c r="FZ91" s="40"/>
      <c r="GA91" s="40"/>
      <c r="GB91" s="40"/>
      <c r="GC91" s="40"/>
      <c r="GD91" s="40"/>
      <c r="GE91" s="40"/>
      <c r="GF91" s="40"/>
      <c r="GG91" s="40"/>
      <c r="GH91" s="40"/>
      <c r="GI91" s="40"/>
      <c r="GJ91" s="40"/>
      <c r="GK91" s="40"/>
      <c r="GL91" s="40"/>
      <c r="GM91" s="40"/>
      <c r="GN91" s="40"/>
      <c r="GO91" s="40"/>
      <c r="GP91" s="40"/>
      <c r="GQ91" s="40"/>
      <c r="GR91" s="40"/>
      <c r="GS91" s="40"/>
      <c r="GT91" s="40"/>
      <c r="GU91" s="40"/>
      <c r="GV91" s="40"/>
      <c r="GW91" s="40"/>
      <c r="GX91" s="40"/>
      <c r="GY91" s="40"/>
      <c r="GZ91" s="40"/>
      <c r="HA91" s="40"/>
      <c r="HB91" s="40"/>
      <c r="HC91" s="40"/>
      <c r="HD91" s="40"/>
      <c r="HE91" s="40"/>
      <c r="HF91" s="40"/>
      <c r="HG91" s="40"/>
      <c r="HH91" s="40"/>
      <c r="HI91" s="40"/>
      <c r="HJ91" s="40"/>
      <c r="HK91" s="40"/>
      <c r="HL91" s="40"/>
      <c r="HM91" s="40"/>
      <c r="HN91" s="40"/>
      <c r="HO91" s="40"/>
      <c r="HP91" s="40"/>
      <c r="HQ91" s="40"/>
      <c r="HR91" s="40"/>
      <c r="HS91" s="40"/>
      <c r="HT91" s="40"/>
      <c r="HU91" s="40"/>
      <c r="HV91" s="40"/>
    </row>
    <row r="92" spans="1:230" s="17" customFormat="1" ht="15.75" customHeight="1">
      <c r="B92" s="18" t="s">
        <v>31</v>
      </c>
      <c r="E92" s="11"/>
      <c r="F92" s="11"/>
      <c r="G92" s="13"/>
      <c r="H92" s="14"/>
      <c r="I92" s="11"/>
      <c r="J92" s="15"/>
      <c r="K92" s="16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0"/>
      <c r="AP92" s="40"/>
      <c r="AQ92" s="40"/>
      <c r="AR92" s="40"/>
      <c r="AS92" s="40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  <c r="BF92" s="40"/>
      <c r="BG92" s="40"/>
      <c r="BH92" s="40"/>
      <c r="BI92" s="40"/>
      <c r="BJ92" s="40"/>
      <c r="BK92" s="40"/>
      <c r="BL92" s="40"/>
      <c r="BM92" s="40"/>
      <c r="BN92" s="40"/>
      <c r="BO92" s="40"/>
      <c r="BP92" s="40"/>
      <c r="BQ92" s="40"/>
      <c r="BR92" s="40"/>
      <c r="BS92" s="40"/>
      <c r="BT92" s="40"/>
      <c r="BU92" s="40"/>
      <c r="BV92" s="40"/>
      <c r="BW92" s="40"/>
      <c r="BX92" s="40"/>
      <c r="BY92" s="40"/>
      <c r="BZ92" s="40"/>
      <c r="CA92" s="40"/>
      <c r="CB92" s="40"/>
      <c r="CC92" s="40"/>
      <c r="CD92" s="40"/>
      <c r="CE92" s="40"/>
      <c r="CF92" s="40"/>
      <c r="CG92" s="40"/>
      <c r="CH92" s="40"/>
      <c r="CI92" s="40"/>
      <c r="CJ92" s="40"/>
      <c r="CK92" s="40"/>
      <c r="CL92" s="40"/>
      <c r="CM92" s="40"/>
      <c r="CN92" s="40"/>
      <c r="CO92" s="40"/>
      <c r="CP92" s="40"/>
      <c r="CQ92" s="40"/>
      <c r="CR92" s="40"/>
      <c r="CS92" s="40"/>
      <c r="CT92" s="40"/>
      <c r="CU92" s="40"/>
      <c r="CV92" s="40"/>
      <c r="CW92" s="40"/>
      <c r="CX92" s="40"/>
      <c r="CY92" s="40"/>
      <c r="CZ92" s="40"/>
      <c r="DA92" s="40"/>
      <c r="DB92" s="40"/>
      <c r="DC92" s="40"/>
      <c r="DD92" s="40"/>
      <c r="DE92" s="40"/>
      <c r="DF92" s="40"/>
      <c r="DG92" s="40"/>
      <c r="DH92" s="40"/>
      <c r="DI92" s="40"/>
      <c r="DJ92" s="40"/>
      <c r="DK92" s="40"/>
      <c r="DL92" s="40"/>
      <c r="DM92" s="40"/>
      <c r="DN92" s="40"/>
      <c r="DO92" s="40"/>
      <c r="DP92" s="40"/>
      <c r="DQ92" s="40"/>
      <c r="DR92" s="40"/>
      <c r="DS92" s="40"/>
      <c r="DT92" s="40"/>
      <c r="DU92" s="40"/>
      <c r="DV92" s="40"/>
      <c r="DW92" s="40"/>
      <c r="DX92" s="40"/>
      <c r="DY92" s="40"/>
      <c r="DZ92" s="40"/>
      <c r="EA92" s="40"/>
      <c r="EB92" s="40"/>
      <c r="EC92" s="40"/>
      <c r="ED92" s="40"/>
      <c r="EE92" s="40"/>
      <c r="EF92" s="40"/>
      <c r="EG92" s="40"/>
      <c r="EH92" s="40"/>
      <c r="EI92" s="40"/>
      <c r="EJ92" s="40"/>
      <c r="EK92" s="40"/>
      <c r="EL92" s="40"/>
      <c r="EM92" s="40"/>
      <c r="EN92" s="40"/>
      <c r="EO92" s="40"/>
      <c r="EP92" s="40"/>
      <c r="EQ92" s="40"/>
      <c r="ER92" s="40"/>
      <c r="ES92" s="40"/>
      <c r="ET92" s="40"/>
      <c r="EU92" s="40"/>
      <c r="EV92" s="40"/>
      <c r="EW92" s="40"/>
      <c r="EX92" s="40"/>
      <c r="EY92" s="40"/>
      <c r="EZ92" s="40"/>
      <c r="FA92" s="40"/>
      <c r="FB92" s="40"/>
      <c r="FC92" s="40"/>
      <c r="FD92" s="40"/>
      <c r="FE92" s="40"/>
      <c r="FF92" s="40"/>
      <c r="FG92" s="40"/>
      <c r="FH92" s="40"/>
      <c r="FI92" s="40"/>
      <c r="FJ92" s="40"/>
      <c r="FK92" s="40"/>
      <c r="FL92" s="40"/>
      <c r="FM92" s="40"/>
      <c r="FN92" s="40"/>
      <c r="FO92" s="40"/>
      <c r="FP92" s="40"/>
      <c r="FQ92" s="40"/>
      <c r="FR92" s="40"/>
      <c r="FS92" s="40"/>
      <c r="FT92" s="40"/>
      <c r="FU92" s="40"/>
      <c r="FV92" s="40"/>
      <c r="FW92" s="40"/>
      <c r="FX92" s="40"/>
      <c r="FY92" s="40"/>
      <c r="FZ92" s="40"/>
      <c r="GA92" s="40"/>
      <c r="GB92" s="40"/>
      <c r="GC92" s="40"/>
      <c r="GD92" s="40"/>
      <c r="GE92" s="40"/>
      <c r="GF92" s="40"/>
      <c r="GG92" s="40"/>
      <c r="GH92" s="40"/>
      <c r="GI92" s="40"/>
      <c r="GJ92" s="40"/>
      <c r="GK92" s="40"/>
      <c r="GL92" s="40"/>
      <c r="GM92" s="40"/>
      <c r="GN92" s="40"/>
      <c r="GO92" s="40"/>
      <c r="GP92" s="40"/>
      <c r="GQ92" s="40"/>
      <c r="GR92" s="40"/>
      <c r="GS92" s="40"/>
      <c r="GT92" s="40"/>
      <c r="GU92" s="40"/>
      <c r="GV92" s="40"/>
      <c r="GW92" s="40"/>
      <c r="GX92" s="40"/>
      <c r="GY92" s="40"/>
      <c r="GZ92" s="40"/>
      <c r="HA92" s="40"/>
      <c r="HB92" s="40"/>
      <c r="HC92" s="40"/>
      <c r="HD92" s="40"/>
      <c r="HE92" s="40"/>
      <c r="HF92" s="40"/>
      <c r="HG92" s="40"/>
      <c r="HH92" s="40"/>
      <c r="HI92" s="40"/>
      <c r="HJ92" s="40"/>
      <c r="HK92" s="40"/>
      <c r="HL92" s="40"/>
      <c r="HM92" s="40"/>
      <c r="HN92" s="40"/>
      <c r="HO92" s="40"/>
      <c r="HP92" s="40"/>
      <c r="HQ92" s="40"/>
      <c r="HR92" s="40"/>
      <c r="HS92" s="40"/>
      <c r="HT92" s="40"/>
      <c r="HU92" s="40"/>
      <c r="HV92" s="40"/>
    </row>
    <row r="93" spans="1:230" s="17" customFormat="1" ht="15.75" customHeight="1">
      <c r="B93" s="11"/>
      <c r="C93" s="11"/>
      <c r="D93" s="18"/>
      <c r="E93" s="11"/>
      <c r="F93" s="11"/>
      <c r="G93" s="13"/>
      <c r="H93" s="19"/>
      <c r="I93" s="11"/>
      <c r="J93" s="15"/>
      <c r="K93" s="16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0"/>
      <c r="AS93" s="40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  <c r="BF93" s="40"/>
      <c r="BG93" s="40"/>
      <c r="BH93" s="40"/>
      <c r="BI93" s="40"/>
      <c r="BJ93" s="40"/>
      <c r="BK93" s="40"/>
      <c r="BL93" s="40"/>
      <c r="BM93" s="40"/>
      <c r="BN93" s="40"/>
      <c r="BO93" s="40"/>
      <c r="BP93" s="40"/>
      <c r="BQ93" s="40"/>
      <c r="BR93" s="40"/>
      <c r="BS93" s="40"/>
      <c r="BT93" s="40"/>
      <c r="BU93" s="40"/>
      <c r="BV93" s="40"/>
      <c r="BW93" s="40"/>
      <c r="BX93" s="40"/>
      <c r="BY93" s="40"/>
      <c r="BZ93" s="40"/>
      <c r="CA93" s="40"/>
      <c r="CB93" s="40"/>
      <c r="CC93" s="40"/>
      <c r="CD93" s="40"/>
      <c r="CE93" s="40"/>
      <c r="CF93" s="40"/>
      <c r="CG93" s="40"/>
      <c r="CH93" s="40"/>
      <c r="CI93" s="40"/>
      <c r="CJ93" s="40"/>
      <c r="CK93" s="40"/>
      <c r="CL93" s="40"/>
      <c r="CM93" s="40"/>
      <c r="CN93" s="40"/>
      <c r="CO93" s="40"/>
      <c r="CP93" s="40"/>
      <c r="CQ93" s="40"/>
      <c r="CR93" s="40"/>
      <c r="CS93" s="40"/>
      <c r="CT93" s="40"/>
      <c r="CU93" s="40"/>
      <c r="CV93" s="40"/>
      <c r="CW93" s="40"/>
      <c r="CX93" s="40"/>
      <c r="CY93" s="40"/>
      <c r="CZ93" s="40"/>
      <c r="DA93" s="40"/>
      <c r="DB93" s="40"/>
      <c r="DC93" s="40"/>
      <c r="DD93" s="40"/>
      <c r="DE93" s="40"/>
      <c r="DF93" s="40"/>
      <c r="DG93" s="40"/>
      <c r="DH93" s="40"/>
      <c r="DI93" s="40"/>
      <c r="DJ93" s="40"/>
      <c r="DK93" s="40"/>
      <c r="DL93" s="40"/>
      <c r="DM93" s="40"/>
      <c r="DN93" s="40"/>
      <c r="DO93" s="40"/>
      <c r="DP93" s="40"/>
      <c r="DQ93" s="40"/>
      <c r="DR93" s="40"/>
      <c r="DS93" s="40"/>
      <c r="DT93" s="40"/>
      <c r="DU93" s="40"/>
      <c r="DV93" s="40"/>
      <c r="DW93" s="40"/>
      <c r="DX93" s="40"/>
      <c r="DY93" s="40"/>
      <c r="DZ93" s="40"/>
      <c r="EA93" s="40"/>
      <c r="EB93" s="40"/>
      <c r="EC93" s="40"/>
      <c r="ED93" s="40"/>
      <c r="EE93" s="40"/>
      <c r="EF93" s="40"/>
      <c r="EG93" s="40"/>
      <c r="EH93" s="40"/>
      <c r="EI93" s="40"/>
      <c r="EJ93" s="40"/>
      <c r="EK93" s="40"/>
      <c r="EL93" s="40"/>
      <c r="EM93" s="40"/>
      <c r="EN93" s="40"/>
      <c r="EO93" s="40"/>
      <c r="EP93" s="40"/>
      <c r="EQ93" s="40"/>
      <c r="ER93" s="40"/>
      <c r="ES93" s="40"/>
      <c r="ET93" s="40"/>
      <c r="EU93" s="40"/>
      <c r="EV93" s="40"/>
      <c r="EW93" s="40"/>
      <c r="EX93" s="40"/>
      <c r="EY93" s="40"/>
      <c r="EZ93" s="40"/>
      <c r="FA93" s="40"/>
      <c r="FB93" s="40"/>
      <c r="FC93" s="40"/>
      <c r="FD93" s="40"/>
      <c r="FE93" s="40"/>
      <c r="FF93" s="40"/>
      <c r="FG93" s="40"/>
      <c r="FH93" s="40"/>
      <c r="FI93" s="40"/>
      <c r="FJ93" s="40"/>
      <c r="FK93" s="40"/>
      <c r="FL93" s="40"/>
      <c r="FM93" s="40"/>
      <c r="FN93" s="40"/>
      <c r="FO93" s="40"/>
      <c r="FP93" s="40"/>
      <c r="FQ93" s="40"/>
      <c r="FR93" s="40"/>
      <c r="FS93" s="40"/>
      <c r="FT93" s="40"/>
      <c r="FU93" s="40"/>
      <c r="FV93" s="40"/>
      <c r="FW93" s="40"/>
      <c r="FX93" s="40"/>
      <c r="FY93" s="40"/>
      <c r="FZ93" s="40"/>
      <c r="GA93" s="40"/>
      <c r="GB93" s="40"/>
      <c r="GC93" s="40"/>
      <c r="GD93" s="40"/>
      <c r="GE93" s="40"/>
      <c r="GF93" s="40"/>
      <c r="GG93" s="40"/>
      <c r="GH93" s="40"/>
      <c r="GI93" s="40"/>
      <c r="GJ93" s="40"/>
      <c r="GK93" s="40"/>
      <c r="GL93" s="40"/>
      <c r="GM93" s="40"/>
      <c r="GN93" s="40"/>
      <c r="GO93" s="40"/>
      <c r="GP93" s="40"/>
      <c r="GQ93" s="40"/>
      <c r="GR93" s="40"/>
      <c r="GS93" s="40"/>
      <c r="GT93" s="40"/>
      <c r="GU93" s="40"/>
      <c r="GV93" s="40"/>
      <c r="GW93" s="40"/>
      <c r="GX93" s="40"/>
      <c r="GY93" s="40"/>
      <c r="GZ93" s="40"/>
      <c r="HA93" s="40"/>
      <c r="HB93" s="40"/>
      <c r="HC93" s="40"/>
      <c r="HD93" s="40"/>
      <c r="HE93" s="40"/>
      <c r="HF93" s="40"/>
      <c r="HG93" s="40"/>
      <c r="HH93" s="40"/>
      <c r="HI93" s="40"/>
      <c r="HJ93" s="40"/>
      <c r="HK93" s="40"/>
      <c r="HL93" s="40"/>
      <c r="HM93" s="40"/>
      <c r="HN93" s="40"/>
      <c r="HO93" s="40"/>
      <c r="HP93" s="40"/>
      <c r="HQ93" s="40"/>
      <c r="HR93" s="40"/>
      <c r="HS93" s="40"/>
      <c r="HT93" s="40"/>
      <c r="HU93" s="40"/>
      <c r="HV93" s="40"/>
    </row>
    <row r="94" spans="1:230" s="17" customFormat="1" ht="15.75" customHeight="1">
      <c r="C94" s="11"/>
      <c r="D94" s="74" t="s">
        <v>36</v>
      </c>
      <c r="E94" s="11"/>
      <c r="F94" s="11"/>
      <c r="G94" s="13"/>
      <c r="H94" s="14"/>
      <c r="I94" s="11"/>
      <c r="J94" s="76"/>
      <c r="K94" s="16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0"/>
      <c r="AP94" s="40"/>
      <c r="AQ94" s="40"/>
      <c r="AR94" s="40"/>
      <c r="AS94" s="40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  <c r="BF94" s="40"/>
      <c r="BG94" s="40"/>
      <c r="BH94" s="40"/>
      <c r="BI94" s="40"/>
      <c r="BJ94" s="40"/>
      <c r="BK94" s="40"/>
      <c r="BL94" s="40"/>
      <c r="BM94" s="40"/>
      <c r="BN94" s="40"/>
      <c r="BO94" s="40"/>
      <c r="BP94" s="40"/>
      <c r="BQ94" s="40"/>
      <c r="BR94" s="40"/>
      <c r="BS94" s="40"/>
      <c r="BT94" s="40"/>
      <c r="BU94" s="40"/>
      <c r="BV94" s="40"/>
      <c r="BW94" s="40"/>
      <c r="BX94" s="40"/>
      <c r="BY94" s="40"/>
      <c r="BZ94" s="40"/>
      <c r="CA94" s="40"/>
      <c r="CB94" s="40"/>
      <c r="CC94" s="40"/>
      <c r="CD94" s="40"/>
      <c r="CE94" s="40"/>
      <c r="CF94" s="40"/>
      <c r="CG94" s="40"/>
      <c r="CH94" s="40"/>
      <c r="CI94" s="40"/>
      <c r="CJ94" s="40"/>
      <c r="CK94" s="40"/>
      <c r="CL94" s="40"/>
      <c r="CM94" s="40"/>
      <c r="CN94" s="40"/>
      <c r="CO94" s="40"/>
      <c r="CP94" s="40"/>
      <c r="CQ94" s="40"/>
      <c r="CR94" s="40"/>
      <c r="CS94" s="40"/>
      <c r="CT94" s="40"/>
      <c r="CU94" s="40"/>
      <c r="CV94" s="40"/>
      <c r="CW94" s="40"/>
      <c r="CX94" s="40"/>
      <c r="CY94" s="40"/>
      <c r="CZ94" s="40"/>
      <c r="DA94" s="40"/>
      <c r="DB94" s="40"/>
      <c r="DC94" s="40"/>
      <c r="DD94" s="40"/>
      <c r="DE94" s="40"/>
      <c r="DF94" s="40"/>
      <c r="DG94" s="40"/>
      <c r="DH94" s="40"/>
      <c r="DI94" s="40"/>
      <c r="DJ94" s="40"/>
      <c r="DK94" s="40"/>
      <c r="DL94" s="40"/>
      <c r="DM94" s="40"/>
      <c r="DN94" s="40"/>
      <c r="DO94" s="40"/>
      <c r="DP94" s="40"/>
      <c r="DQ94" s="40"/>
      <c r="DR94" s="40"/>
      <c r="DS94" s="40"/>
      <c r="DT94" s="40"/>
      <c r="DU94" s="40"/>
      <c r="DV94" s="40"/>
      <c r="DW94" s="40"/>
      <c r="DX94" s="40"/>
      <c r="DY94" s="40"/>
      <c r="DZ94" s="40"/>
      <c r="EA94" s="40"/>
      <c r="EB94" s="40"/>
      <c r="EC94" s="40"/>
      <c r="ED94" s="40"/>
      <c r="EE94" s="40"/>
      <c r="EF94" s="40"/>
      <c r="EG94" s="40"/>
      <c r="EH94" s="40"/>
      <c r="EI94" s="40"/>
      <c r="EJ94" s="40"/>
      <c r="EK94" s="40"/>
      <c r="EL94" s="40"/>
      <c r="EM94" s="40"/>
      <c r="EN94" s="40"/>
      <c r="EO94" s="40"/>
      <c r="EP94" s="40"/>
      <c r="EQ94" s="40"/>
      <c r="ER94" s="40"/>
      <c r="ES94" s="40"/>
      <c r="ET94" s="40"/>
      <c r="EU94" s="40"/>
      <c r="EV94" s="40"/>
      <c r="EW94" s="40"/>
      <c r="EX94" s="40"/>
      <c r="EY94" s="40"/>
      <c r="EZ94" s="40"/>
      <c r="FA94" s="40"/>
      <c r="FB94" s="40"/>
      <c r="FC94" s="40"/>
      <c r="FD94" s="40"/>
      <c r="FE94" s="40"/>
      <c r="FF94" s="40"/>
      <c r="FG94" s="40"/>
      <c r="FH94" s="40"/>
      <c r="FI94" s="40"/>
      <c r="FJ94" s="40"/>
      <c r="FK94" s="40"/>
      <c r="FL94" s="40"/>
      <c r="FM94" s="40"/>
      <c r="FN94" s="40"/>
      <c r="FO94" s="40"/>
      <c r="FP94" s="40"/>
      <c r="FQ94" s="40"/>
      <c r="FR94" s="40"/>
      <c r="FS94" s="40"/>
      <c r="FT94" s="40"/>
      <c r="FU94" s="40"/>
      <c r="FV94" s="40"/>
      <c r="FW94" s="40"/>
      <c r="FX94" s="40"/>
      <c r="FY94" s="40"/>
      <c r="FZ94" s="40"/>
      <c r="GA94" s="40"/>
      <c r="GB94" s="40"/>
      <c r="GC94" s="40"/>
      <c r="GD94" s="40"/>
      <c r="GE94" s="40"/>
      <c r="GF94" s="40"/>
      <c r="GG94" s="40"/>
      <c r="GH94" s="40"/>
      <c r="GI94" s="40"/>
      <c r="GJ94" s="40"/>
      <c r="GK94" s="40"/>
      <c r="GL94" s="40"/>
      <c r="GM94" s="40"/>
      <c r="GN94" s="40"/>
      <c r="GO94" s="40"/>
      <c r="GP94" s="40"/>
      <c r="GQ94" s="40"/>
      <c r="GR94" s="40"/>
      <c r="GS94" s="40"/>
      <c r="GT94" s="40"/>
      <c r="GU94" s="40"/>
      <c r="GV94" s="40"/>
      <c r="GW94" s="40"/>
      <c r="GX94" s="40"/>
      <c r="GY94" s="40"/>
      <c r="GZ94" s="40"/>
      <c r="HA94" s="40"/>
      <c r="HB94" s="40"/>
      <c r="HC94" s="40"/>
      <c r="HD94" s="40"/>
      <c r="HE94" s="40"/>
      <c r="HF94" s="40"/>
      <c r="HG94" s="40"/>
      <c r="HH94" s="40"/>
      <c r="HI94" s="40"/>
      <c r="HJ94" s="40"/>
      <c r="HK94" s="40"/>
      <c r="HL94" s="40"/>
      <c r="HM94" s="40"/>
      <c r="HN94" s="40"/>
      <c r="HO94" s="40"/>
      <c r="HP94" s="40"/>
      <c r="HQ94" s="40"/>
      <c r="HR94" s="40"/>
      <c r="HS94" s="40"/>
      <c r="HT94" s="40"/>
      <c r="HU94" s="40"/>
      <c r="HV94" s="40"/>
    </row>
    <row r="95" spans="1:230" s="17" customFormat="1" ht="15.75" customHeight="1">
      <c r="B95" s="11"/>
      <c r="C95" s="11"/>
      <c r="D95" s="56" t="s">
        <v>37</v>
      </c>
      <c r="E95" s="18" t="s">
        <v>68</v>
      </c>
      <c r="F95" s="11"/>
      <c r="G95" s="13"/>
      <c r="H95" s="14"/>
      <c r="I95" s="11"/>
      <c r="J95" s="15"/>
      <c r="K95" s="16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40"/>
      <c r="AS95" s="40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  <c r="BF95" s="40"/>
      <c r="BG95" s="40"/>
      <c r="BH95" s="40"/>
      <c r="BI95" s="40"/>
      <c r="BJ95" s="40"/>
      <c r="BK95" s="40"/>
      <c r="BL95" s="40"/>
      <c r="BM95" s="40"/>
      <c r="BN95" s="40"/>
      <c r="BO95" s="40"/>
      <c r="BP95" s="40"/>
      <c r="BQ95" s="40"/>
      <c r="BR95" s="40"/>
      <c r="BS95" s="40"/>
      <c r="BT95" s="40"/>
      <c r="BU95" s="40"/>
      <c r="BV95" s="40"/>
      <c r="BW95" s="40"/>
      <c r="BX95" s="40"/>
      <c r="BY95" s="40"/>
      <c r="BZ95" s="40"/>
      <c r="CA95" s="40"/>
      <c r="CB95" s="40"/>
      <c r="CC95" s="40"/>
      <c r="CD95" s="40"/>
      <c r="CE95" s="40"/>
      <c r="CF95" s="40"/>
      <c r="CG95" s="40"/>
      <c r="CH95" s="40"/>
      <c r="CI95" s="40"/>
      <c r="CJ95" s="40"/>
      <c r="CK95" s="40"/>
      <c r="CL95" s="40"/>
      <c r="CM95" s="40"/>
      <c r="CN95" s="40"/>
      <c r="CO95" s="40"/>
      <c r="CP95" s="40"/>
      <c r="CQ95" s="40"/>
      <c r="CR95" s="40"/>
      <c r="CS95" s="40"/>
      <c r="CT95" s="40"/>
      <c r="CU95" s="40"/>
      <c r="CV95" s="40"/>
      <c r="CW95" s="40"/>
      <c r="CX95" s="40"/>
      <c r="CY95" s="40"/>
      <c r="CZ95" s="40"/>
      <c r="DA95" s="40"/>
      <c r="DB95" s="40"/>
      <c r="DC95" s="40"/>
      <c r="DD95" s="40"/>
      <c r="DE95" s="40"/>
      <c r="DF95" s="40"/>
      <c r="DG95" s="40"/>
      <c r="DH95" s="40"/>
      <c r="DI95" s="40"/>
      <c r="DJ95" s="40"/>
      <c r="DK95" s="40"/>
      <c r="DL95" s="40"/>
      <c r="DM95" s="40"/>
      <c r="DN95" s="40"/>
      <c r="DO95" s="40"/>
      <c r="DP95" s="40"/>
      <c r="DQ95" s="40"/>
      <c r="DR95" s="40"/>
      <c r="DS95" s="40"/>
      <c r="DT95" s="40"/>
      <c r="DU95" s="40"/>
      <c r="DV95" s="40"/>
      <c r="DW95" s="40"/>
      <c r="DX95" s="40"/>
      <c r="DY95" s="40"/>
      <c r="DZ95" s="40"/>
      <c r="EA95" s="40"/>
      <c r="EB95" s="40"/>
      <c r="EC95" s="40"/>
      <c r="ED95" s="40"/>
      <c r="EE95" s="40"/>
      <c r="EF95" s="40"/>
      <c r="EG95" s="40"/>
      <c r="EH95" s="40"/>
      <c r="EI95" s="40"/>
      <c r="EJ95" s="40"/>
      <c r="EK95" s="40"/>
      <c r="EL95" s="40"/>
      <c r="EM95" s="40"/>
      <c r="EN95" s="40"/>
      <c r="EO95" s="40"/>
      <c r="EP95" s="40"/>
      <c r="EQ95" s="40"/>
      <c r="ER95" s="40"/>
      <c r="ES95" s="40"/>
      <c r="ET95" s="40"/>
      <c r="EU95" s="40"/>
      <c r="EV95" s="40"/>
      <c r="EW95" s="40"/>
      <c r="EX95" s="40"/>
      <c r="EY95" s="40"/>
      <c r="EZ95" s="40"/>
      <c r="FA95" s="40"/>
      <c r="FB95" s="40"/>
      <c r="FC95" s="40"/>
      <c r="FD95" s="40"/>
      <c r="FE95" s="40"/>
      <c r="FF95" s="40"/>
      <c r="FG95" s="40"/>
      <c r="FH95" s="40"/>
      <c r="FI95" s="40"/>
      <c r="FJ95" s="40"/>
      <c r="FK95" s="40"/>
      <c r="FL95" s="40"/>
      <c r="FM95" s="40"/>
      <c r="FN95" s="40"/>
      <c r="FO95" s="40"/>
      <c r="FP95" s="40"/>
      <c r="FQ95" s="40"/>
      <c r="FR95" s="40"/>
      <c r="FS95" s="40"/>
      <c r="FT95" s="40"/>
      <c r="FU95" s="40"/>
      <c r="FV95" s="40"/>
      <c r="FW95" s="40"/>
      <c r="FX95" s="40"/>
      <c r="FY95" s="40"/>
      <c r="FZ95" s="40"/>
      <c r="GA95" s="40"/>
      <c r="GB95" s="40"/>
      <c r="GC95" s="40"/>
      <c r="GD95" s="40"/>
      <c r="GE95" s="40"/>
      <c r="GF95" s="40"/>
      <c r="GG95" s="40"/>
      <c r="GH95" s="40"/>
      <c r="GI95" s="40"/>
      <c r="GJ95" s="40"/>
      <c r="GK95" s="40"/>
      <c r="GL95" s="40"/>
      <c r="GM95" s="40"/>
      <c r="GN95" s="40"/>
      <c r="GO95" s="40"/>
      <c r="GP95" s="40"/>
      <c r="GQ95" s="40"/>
      <c r="GR95" s="40"/>
      <c r="GS95" s="40"/>
      <c r="GT95" s="40"/>
      <c r="GU95" s="40"/>
      <c r="GV95" s="40"/>
      <c r="GW95" s="40"/>
      <c r="GX95" s="40"/>
      <c r="GY95" s="40"/>
      <c r="GZ95" s="40"/>
      <c r="HA95" s="40"/>
      <c r="HB95" s="40"/>
      <c r="HC95" s="40"/>
      <c r="HD95" s="40"/>
      <c r="HE95" s="40"/>
      <c r="HF95" s="40"/>
      <c r="HG95" s="40"/>
      <c r="HH95" s="40"/>
      <c r="HI95" s="40"/>
      <c r="HJ95" s="40"/>
      <c r="HK95" s="40"/>
      <c r="HL95" s="40"/>
      <c r="HM95" s="40"/>
      <c r="HN95" s="40"/>
      <c r="HO95" s="40"/>
      <c r="HP95" s="40"/>
      <c r="HQ95" s="40"/>
      <c r="HR95" s="40"/>
      <c r="HS95" s="40"/>
      <c r="HT95" s="40"/>
      <c r="HU95" s="40"/>
      <c r="HV95" s="40"/>
    </row>
    <row r="96" spans="1:230" s="17" customFormat="1" ht="15.75" customHeight="1">
      <c r="D96" s="26" t="s">
        <v>38</v>
      </c>
      <c r="E96" s="86" t="s">
        <v>59</v>
      </c>
      <c r="K96" s="21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0"/>
      <c r="AS96" s="40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  <c r="BF96" s="40"/>
      <c r="BG96" s="40"/>
      <c r="BH96" s="40"/>
      <c r="BI96" s="40"/>
      <c r="BJ96" s="40"/>
      <c r="BK96" s="40"/>
      <c r="BL96" s="40"/>
      <c r="BM96" s="40"/>
      <c r="BN96" s="40"/>
      <c r="BO96" s="40"/>
      <c r="BP96" s="40"/>
      <c r="BQ96" s="40"/>
      <c r="BR96" s="40"/>
      <c r="BS96" s="40"/>
      <c r="BT96" s="40"/>
      <c r="BU96" s="40"/>
      <c r="BV96" s="40"/>
      <c r="BW96" s="40"/>
      <c r="BX96" s="40"/>
      <c r="BY96" s="40"/>
      <c r="BZ96" s="40"/>
      <c r="CA96" s="40"/>
      <c r="CB96" s="40"/>
      <c r="CC96" s="40"/>
      <c r="CD96" s="40"/>
      <c r="CE96" s="40"/>
      <c r="CF96" s="40"/>
      <c r="CG96" s="40"/>
      <c r="CH96" s="40"/>
      <c r="CI96" s="40"/>
      <c r="CJ96" s="40"/>
      <c r="CK96" s="40"/>
      <c r="CL96" s="40"/>
      <c r="CM96" s="40"/>
      <c r="CN96" s="40"/>
      <c r="CO96" s="40"/>
      <c r="CP96" s="40"/>
      <c r="CQ96" s="40"/>
      <c r="CR96" s="40"/>
      <c r="CS96" s="40"/>
      <c r="CT96" s="40"/>
      <c r="CU96" s="40"/>
      <c r="CV96" s="40"/>
      <c r="CW96" s="40"/>
      <c r="CX96" s="40"/>
      <c r="CY96" s="40"/>
      <c r="CZ96" s="40"/>
      <c r="DA96" s="40"/>
      <c r="DB96" s="40"/>
      <c r="DC96" s="40"/>
      <c r="DD96" s="40"/>
      <c r="DE96" s="40"/>
      <c r="DF96" s="40"/>
      <c r="DG96" s="40"/>
      <c r="DH96" s="40"/>
      <c r="DI96" s="40"/>
      <c r="DJ96" s="40"/>
      <c r="DK96" s="40"/>
      <c r="DL96" s="40"/>
      <c r="DM96" s="40"/>
      <c r="DN96" s="40"/>
      <c r="DO96" s="40"/>
      <c r="DP96" s="40"/>
      <c r="DQ96" s="40"/>
      <c r="DR96" s="40"/>
      <c r="DS96" s="40"/>
      <c r="DT96" s="40"/>
      <c r="DU96" s="40"/>
      <c r="DV96" s="40"/>
      <c r="DW96" s="40"/>
      <c r="DX96" s="40"/>
      <c r="DY96" s="40"/>
      <c r="DZ96" s="40"/>
      <c r="EA96" s="40"/>
      <c r="EB96" s="40"/>
      <c r="EC96" s="40"/>
      <c r="ED96" s="40"/>
      <c r="EE96" s="40"/>
      <c r="EF96" s="40"/>
      <c r="EG96" s="40"/>
      <c r="EH96" s="40"/>
      <c r="EI96" s="40"/>
      <c r="EJ96" s="40"/>
      <c r="EK96" s="40"/>
      <c r="EL96" s="40"/>
      <c r="EM96" s="40"/>
      <c r="EN96" s="40"/>
      <c r="EO96" s="40"/>
      <c r="EP96" s="40"/>
      <c r="EQ96" s="40"/>
      <c r="ER96" s="40"/>
      <c r="ES96" s="40"/>
      <c r="ET96" s="40"/>
      <c r="EU96" s="40"/>
      <c r="EV96" s="40"/>
      <c r="EW96" s="40"/>
      <c r="EX96" s="40"/>
      <c r="EY96" s="40"/>
      <c r="EZ96" s="40"/>
      <c r="FA96" s="40"/>
      <c r="FB96" s="40"/>
      <c r="FC96" s="40"/>
      <c r="FD96" s="40"/>
      <c r="FE96" s="40"/>
      <c r="FF96" s="40"/>
      <c r="FG96" s="40"/>
      <c r="FH96" s="40"/>
      <c r="FI96" s="40"/>
      <c r="FJ96" s="40"/>
      <c r="FK96" s="40"/>
      <c r="FL96" s="40"/>
      <c r="FM96" s="40"/>
      <c r="FN96" s="40"/>
      <c r="FO96" s="40"/>
      <c r="FP96" s="40"/>
      <c r="FQ96" s="40"/>
      <c r="FR96" s="40"/>
      <c r="FS96" s="40"/>
      <c r="FT96" s="40"/>
      <c r="FU96" s="40"/>
      <c r="FV96" s="40"/>
      <c r="FW96" s="40"/>
      <c r="FX96" s="40"/>
      <c r="FY96" s="40"/>
      <c r="FZ96" s="40"/>
      <c r="GA96" s="40"/>
      <c r="GB96" s="40"/>
      <c r="GC96" s="40"/>
      <c r="GD96" s="40"/>
      <c r="GE96" s="40"/>
      <c r="GF96" s="40"/>
      <c r="GG96" s="40"/>
      <c r="GH96" s="40"/>
      <c r="GI96" s="40"/>
      <c r="GJ96" s="40"/>
      <c r="GK96" s="40"/>
      <c r="GL96" s="40"/>
      <c r="GM96" s="40"/>
      <c r="GN96" s="40"/>
      <c r="GO96" s="40"/>
      <c r="GP96" s="40"/>
      <c r="GQ96" s="40"/>
      <c r="GR96" s="40"/>
      <c r="GS96" s="40"/>
      <c r="GT96" s="40"/>
      <c r="GU96" s="40"/>
      <c r="GV96" s="40"/>
      <c r="GW96" s="40"/>
      <c r="GX96" s="40"/>
      <c r="GY96" s="40"/>
      <c r="GZ96" s="40"/>
      <c r="HA96" s="40"/>
      <c r="HB96" s="40"/>
      <c r="HC96" s="40"/>
      <c r="HD96" s="40"/>
      <c r="HE96" s="40"/>
      <c r="HF96" s="40"/>
      <c r="HG96" s="40"/>
      <c r="HH96" s="40"/>
      <c r="HI96" s="40"/>
      <c r="HJ96" s="40"/>
      <c r="HK96" s="40"/>
      <c r="HL96" s="40"/>
      <c r="HM96" s="40"/>
      <c r="HN96" s="40"/>
      <c r="HO96" s="40"/>
      <c r="HP96" s="40"/>
      <c r="HQ96" s="40"/>
      <c r="HR96" s="40"/>
      <c r="HS96" s="40"/>
      <c r="HT96" s="40"/>
      <c r="HU96" s="40"/>
      <c r="HV96" s="40"/>
    </row>
    <row r="97" spans="2:230" s="17" customFormat="1" ht="15.75" customHeight="1">
      <c r="D97" s="26" t="s">
        <v>39</v>
      </c>
      <c r="E97" s="17" t="s">
        <v>5</v>
      </c>
      <c r="K97" s="21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0"/>
      <c r="AS97" s="40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  <c r="BF97" s="40"/>
      <c r="BG97" s="40"/>
      <c r="BH97" s="40"/>
      <c r="BI97" s="40"/>
      <c r="BJ97" s="40"/>
      <c r="BK97" s="40"/>
      <c r="BL97" s="40"/>
      <c r="BM97" s="40"/>
      <c r="BN97" s="40"/>
      <c r="BO97" s="40"/>
      <c r="BP97" s="40"/>
      <c r="BQ97" s="40"/>
      <c r="BR97" s="40"/>
      <c r="BS97" s="40"/>
      <c r="BT97" s="40"/>
      <c r="BU97" s="40"/>
      <c r="BV97" s="40"/>
      <c r="BW97" s="40"/>
      <c r="BX97" s="40"/>
      <c r="BY97" s="40"/>
      <c r="BZ97" s="40"/>
      <c r="CA97" s="40"/>
      <c r="CB97" s="40"/>
      <c r="CC97" s="40"/>
      <c r="CD97" s="40"/>
      <c r="CE97" s="40"/>
      <c r="CF97" s="40"/>
      <c r="CG97" s="40"/>
      <c r="CH97" s="40"/>
      <c r="CI97" s="40"/>
      <c r="CJ97" s="40"/>
      <c r="CK97" s="40"/>
      <c r="CL97" s="40"/>
      <c r="CM97" s="40"/>
      <c r="CN97" s="40"/>
      <c r="CO97" s="40"/>
      <c r="CP97" s="40"/>
      <c r="CQ97" s="40"/>
      <c r="CR97" s="40"/>
      <c r="CS97" s="40"/>
      <c r="CT97" s="40"/>
      <c r="CU97" s="40"/>
      <c r="CV97" s="40"/>
      <c r="CW97" s="40"/>
      <c r="CX97" s="40"/>
      <c r="CY97" s="40"/>
      <c r="CZ97" s="40"/>
      <c r="DA97" s="40"/>
      <c r="DB97" s="40"/>
      <c r="DC97" s="40"/>
      <c r="DD97" s="40"/>
      <c r="DE97" s="40"/>
      <c r="DF97" s="40"/>
      <c r="DG97" s="40"/>
      <c r="DH97" s="40"/>
      <c r="DI97" s="40"/>
      <c r="DJ97" s="40"/>
      <c r="DK97" s="40"/>
      <c r="DL97" s="40"/>
      <c r="DM97" s="40"/>
      <c r="DN97" s="40"/>
      <c r="DO97" s="40"/>
      <c r="DP97" s="40"/>
      <c r="DQ97" s="40"/>
      <c r="DR97" s="40"/>
      <c r="DS97" s="40"/>
      <c r="DT97" s="40"/>
      <c r="DU97" s="40"/>
      <c r="DV97" s="40"/>
      <c r="DW97" s="40"/>
      <c r="DX97" s="40"/>
      <c r="DY97" s="40"/>
      <c r="DZ97" s="40"/>
      <c r="EA97" s="40"/>
      <c r="EB97" s="40"/>
      <c r="EC97" s="40"/>
      <c r="ED97" s="40"/>
      <c r="EE97" s="40"/>
      <c r="EF97" s="40"/>
      <c r="EG97" s="40"/>
      <c r="EH97" s="40"/>
      <c r="EI97" s="40"/>
      <c r="EJ97" s="40"/>
      <c r="EK97" s="40"/>
      <c r="EL97" s="40"/>
      <c r="EM97" s="40"/>
      <c r="EN97" s="40"/>
      <c r="EO97" s="40"/>
      <c r="EP97" s="40"/>
      <c r="EQ97" s="40"/>
      <c r="ER97" s="40"/>
      <c r="ES97" s="40"/>
      <c r="ET97" s="40"/>
      <c r="EU97" s="40"/>
      <c r="EV97" s="40"/>
      <c r="EW97" s="40"/>
      <c r="EX97" s="40"/>
      <c r="EY97" s="40"/>
      <c r="EZ97" s="40"/>
      <c r="FA97" s="40"/>
      <c r="FB97" s="40"/>
      <c r="FC97" s="40"/>
      <c r="FD97" s="40"/>
      <c r="FE97" s="40"/>
      <c r="FF97" s="40"/>
      <c r="FG97" s="40"/>
      <c r="FH97" s="40"/>
      <c r="FI97" s="40"/>
      <c r="FJ97" s="40"/>
      <c r="FK97" s="40"/>
      <c r="FL97" s="40"/>
      <c r="FM97" s="40"/>
      <c r="FN97" s="40"/>
      <c r="FO97" s="40"/>
      <c r="FP97" s="40"/>
      <c r="FQ97" s="40"/>
      <c r="FR97" s="40"/>
      <c r="FS97" s="40"/>
      <c r="FT97" s="40"/>
      <c r="FU97" s="40"/>
      <c r="FV97" s="40"/>
      <c r="FW97" s="40"/>
      <c r="FX97" s="40"/>
      <c r="FY97" s="40"/>
      <c r="FZ97" s="40"/>
      <c r="GA97" s="40"/>
      <c r="GB97" s="40"/>
      <c r="GC97" s="40"/>
      <c r="GD97" s="40"/>
      <c r="GE97" s="40"/>
      <c r="GF97" s="40"/>
      <c r="GG97" s="40"/>
      <c r="GH97" s="40"/>
      <c r="GI97" s="40"/>
      <c r="GJ97" s="40"/>
      <c r="GK97" s="40"/>
      <c r="GL97" s="40"/>
      <c r="GM97" s="40"/>
      <c r="GN97" s="40"/>
      <c r="GO97" s="40"/>
      <c r="GP97" s="40"/>
      <c r="GQ97" s="40"/>
      <c r="GR97" s="40"/>
      <c r="GS97" s="40"/>
      <c r="GT97" s="40"/>
      <c r="GU97" s="40"/>
      <c r="GV97" s="40"/>
      <c r="GW97" s="40"/>
      <c r="GX97" s="40"/>
      <c r="GY97" s="40"/>
      <c r="GZ97" s="40"/>
      <c r="HA97" s="40"/>
      <c r="HB97" s="40"/>
      <c r="HC97" s="40"/>
      <c r="HD97" s="40"/>
      <c r="HE97" s="40"/>
      <c r="HF97" s="40"/>
      <c r="HG97" s="40"/>
      <c r="HH97" s="40"/>
      <c r="HI97" s="40"/>
      <c r="HJ97" s="40"/>
      <c r="HK97" s="40"/>
      <c r="HL97" s="40"/>
      <c r="HM97" s="40"/>
      <c r="HN97" s="40"/>
      <c r="HO97" s="40"/>
      <c r="HP97" s="40"/>
      <c r="HQ97" s="40"/>
      <c r="HR97" s="40"/>
      <c r="HS97" s="40"/>
      <c r="HT97" s="40"/>
      <c r="HU97" s="40"/>
      <c r="HV97" s="40"/>
    </row>
    <row r="98" spans="2:230" s="17" customFormat="1" ht="15.75" customHeight="1">
      <c r="D98" s="26" t="s">
        <v>40</v>
      </c>
      <c r="E98" s="22" t="s">
        <v>21</v>
      </c>
      <c r="K98" s="21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40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  <c r="BF98" s="40"/>
      <c r="BG98" s="40"/>
      <c r="BH98" s="40"/>
      <c r="BI98" s="40"/>
      <c r="BJ98" s="40"/>
      <c r="BK98" s="40"/>
      <c r="BL98" s="40"/>
      <c r="BM98" s="40"/>
      <c r="BN98" s="40"/>
      <c r="BO98" s="40"/>
      <c r="BP98" s="40"/>
      <c r="BQ98" s="40"/>
      <c r="BR98" s="40"/>
      <c r="BS98" s="40"/>
      <c r="BT98" s="40"/>
      <c r="BU98" s="40"/>
      <c r="BV98" s="40"/>
      <c r="BW98" s="40"/>
      <c r="BX98" s="40"/>
      <c r="BY98" s="40"/>
      <c r="BZ98" s="40"/>
      <c r="CA98" s="40"/>
      <c r="CB98" s="40"/>
      <c r="CC98" s="40"/>
      <c r="CD98" s="40"/>
      <c r="CE98" s="40"/>
      <c r="CF98" s="40"/>
      <c r="CG98" s="40"/>
      <c r="CH98" s="40"/>
      <c r="CI98" s="40"/>
      <c r="CJ98" s="40"/>
      <c r="CK98" s="40"/>
      <c r="CL98" s="40"/>
      <c r="CM98" s="40"/>
      <c r="CN98" s="40"/>
      <c r="CO98" s="40"/>
      <c r="CP98" s="40"/>
      <c r="CQ98" s="40"/>
      <c r="CR98" s="40"/>
      <c r="CS98" s="40"/>
      <c r="CT98" s="40"/>
      <c r="CU98" s="40"/>
      <c r="CV98" s="40"/>
      <c r="CW98" s="40"/>
      <c r="CX98" s="40"/>
      <c r="CY98" s="40"/>
      <c r="CZ98" s="40"/>
      <c r="DA98" s="40"/>
      <c r="DB98" s="40"/>
      <c r="DC98" s="40"/>
      <c r="DD98" s="40"/>
      <c r="DE98" s="40"/>
      <c r="DF98" s="40"/>
      <c r="DG98" s="40"/>
      <c r="DH98" s="40"/>
      <c r="DI98" s="40"/>
      <c r="DJ98" s="40"/>
      <c r="DK98" s="40"/>
      <c r="DL98" s="40"/>
      <c r="DM98" s="40"/>
      <c r="DN98" s="40"/>
      <c r="DO98" s="40"/>
      <c r="DP98" s="40"/>
      <c r="DQ98" s="40"/>
      <c r="DR98" s="40"/>
      <c r="DS98" s="40"/>
      <c r="DT98" s="40"/>
      <c r="DU98" s="40"/>
      <c r="DV98" s="40"/>
      <c r="DW98" s="40"/>
      <c r="DX98" s="40"/>
      <c r="DY98" s="40"/>
      <c r="DZ98" s="40"/>
      <c r="EA98" s="40"/>
      <c r="EB98" s="40"/>
      <c r="EC98" s="40"/>
      <c r="ED98" s="40"/>
      <c r="EE98" s="40"/>
      <c r="EF98" s="40"/>
      <c r="EG98" s="40"/>
      <c r="EH98" s="40"/>
      <c r="EI98" s="40"/>
      <c r="EJ98" s="40"/>
      <c r="EK98" s="40"/>
      <c r="EL98" s="40"/>
      <c r="EM98" s="40"/>
      <c r="EN98" s="40"/>
      <c r="EO98" s="40"/>
      <c r="EP98" s="40"/>
      <c r="EQ98" s="40"/>
      <c r="ER98" s="40"/>
      <c r="ES98" s="40"/>
      <c r="ET98" s="40"/>
      <c r="EU98" s="40"/>
      <c r="EV98" s="40"/>
      <c r="EW98" s="40"/>
      <c r="EX98" s="40"/>
      <c r="EY98" s="40"/>
      <c r="EZ98" s="40"/>
      <c r="FA98" s="40"/>
      <c r="FB98" s="40"/>
      <c r="FC98" s="40"/>
      <c r="FD98" s="40"/>
      <c r="FE98" s="40"/>
      <c r="FF98" s="40"/>
      <c r="FG98" s="40"/>
      <c r="FH98" s="40"/>
      <c r="FI98" s="40"/>
      <c r="FJ98" s="40"/>
      <c r="FK98" s="40"/>
      <c r="FL98" s="40"/>
      <c r="FM98" s="40"/>
      <c r="FN98" s="40"/>
      <c r="FO98" s="40"/>
      <c r="FP98" s="40"/>
      <c r="FQ98" s="40"/>
      <c r="FR98" s="40"/>
      <c r="FS98" s="40"/>
      <c r="FT98" s="40"/>
      <c r="FU98" s="40"/>
      <c r="FV98" s="40"/>
      <c r="FW98" s="40"/>
      <c r="FX98" s="40"/>
      <c r="FY98" s="40"/>
      <c r="FZ98" s="40"/>
      <c r="GA98" s="40"/>
      <c r="GB98" s="40"/>
      <c r="GC98" s="40"/>
      <c r="GD98" s="40"/>
      <c r="GE98" s="40"/>
      <c r="GF98" s="40"/>
      <c r="GG98" s="40"/>
      <c r="GH98" s="40"/>
      <c r="GI98" s="40"/>
      <c r="GJ98" s="40"/>
      <c r="GK98" s="40"/>
      <c r="GL98" s="40"/>
      <c r="GM98" s="40"/>
      <c r="GN98" s="40"/>
      <c r="GO98" s="40"/>
      <c r="GP98" s="40"/>
      <c r="GQ98" s="40"/>
      <c r="GR98" s="40"/>
      <c r="GS98" s="40"/>
      <c r="GT98" s="40"/>
      <c r="GU98" s="40"/>
      <c r="GV98" s="40"/>
      <c r="GW98" s="40"/>
      <c r="GX98" s="40"/>
      <c r="GY98" s="40"/>
      <c r="GZ98" s="40"/>
      <c r="HA98" s="40"/>
      <c r="HB98" s="40"/>
      <c r="HC98" s="40"/>
      <c r="HD98" s="40"/>
      <c r="HE98" s="40"/>
      <c r="HF98" s="40"/>
      <c r="HG98" s="40"/>
      <c r="HH98" s="40"/>
      <c r="HI98" s="40"/>
      <c r="HJ98" s="40"/>
      <c r="HK98" s="40"/>
      <c r="HL98" s="40"/>
      <c r="HM98" s="40"/>
      <c r="HN98" s="40"/>
      <c r="HO98" s="40"/>
      <c r="HP98" s="40"/>
      <c r="HQ98" s="40"/>
      <c r="HR98" s="40"/>
      <c r="HS98" s="40"/>
      <c r="HT98" s="40"/>
      <c r="HU98" s="40"/>
      <c r="HV98" s="40"/>
    </row>
    <row r="99" spans="2:230" s="17" customFormat="1" ht="15.75" customHeight="1">
      <c r="D99" s="26" t="s">
        <v>41</v>
      </c>
      <c r="E99" s="23" t="s">
        <v>50</v>
      </c>
      <c r="K99" s="21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40"/>
      <c r="AR99" s="40"/>
      <c r="AS99" s="40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  <c r="BF99" s="40"/>
      <c r="BG99" s="40"/>
      <c r="BH99" s="40"/>
      <c r="BI99" s="40"/>
      <c r="BJ99" s="40"/>
      <c r="BK99" s="40"/>
      <c r="BL99" s="40"/>
      <c r="BM99" s="40"/>
      <c r="BN99" s="40"/>
      <c r="BO99" s="40"/>
      <c r="BP99" s="40"/>
      <c r="BQ99" s="40"/>
      <c r="BR99" s="40"/>
      <c r="BS99" s="40"/>
      <c r="BT99" s="40"/>
      <c r="BU99" s="40"/>
      <c r="BV99" s="40"/>
      <c r="BW99" s="40"/>
      <c r="BX99" s="40"/>
      <c r="BY99" s="40"/>
      <c r="BZ99" s="40"/>
      <c r="CA99" s="40"/>
      <c r="CB99" s="40"/>
      <c r="CC99" s="40"/>
      <c r="CD99" s="40"/>
      <c r="CE99" s="40"/>
      <c r="CF99" s="40"/>
      <c r="CG99" s="40"/>
      <c r="CH99" s="40"/>
      <c r="CI99" s="40"/>
      <c r="CJ99" s="40"/>
      <c r="CK99" s="40"/>
      <c r="CL99" s="40"/>
      <c r="CM99" s="40"/>
      <c r="CN99" s="40"/>
      <c r="CO99" s="40"/>
      <c r="CP99" s="40"/>
      <c r="CQ99" s="40"/>
      <c r="CR99" s="40"/>
      <c r="CS99" s="40"/>
      <c r="CT99" s="40"/>
      <c r="CU99" s="40"/>
      <c r="CV99" s="40"/>
      <c r="CW99" s="40"/>
      <c r="CX99" s="40"/>
      <c r="CY99" s="40"/>
      <c r="CZ99" s="40"/>
      <c r="DA99" s="40"/>
      <c r="DB99" s="40"/>
      <c r="DC99" s="40"/>
      <c r="DD99" s="40"/>
      <c r="DE99" s="40"/>
      <c r="DF99" s="40"/>
      <c r="DG99" s="40"/>
      <c r="DH99" s="40"/>
      <c r="DI99" s="40"/>
      <c r="DJ99" s="40"/>
      <c r="DK99" s="40"/>
      <c r="DL99" s="40"/>
      <c r="DM99" s="40"/>
      <c r="DN99" s="40"/>
      <c r="DO99" s="40"/>
      <c r="DP99" s="40"/>
      <c r="DQ99" s="40"/>
      <c r="DR99" s="40"/>
      <c r="DS99" s="40"/>
      <c r="DT99" s="40"/>
      <c r="DU99" s="40"/>
      <c r="DV99" s="40"/>
      <c r="DW99" s="40"/>
      <c r="DX99" s="40"/>
      <c r="DY99" s="40"/>
      <c r="DZ99" s="40"/>
      <c r="EA99" s="40"/>
      <c r="EB99" s="40"/>
      <c r="EC99" s="40"/>
      <c r="ED99" s="40"/>
      <c r="EE99" s="40"/>
      <c r="EF99" s="40"/>
      <c r="EG99" s="40"/>
      <c r="EH99" s="40"/>
      <c r="EI99" s="40"/>
      <c r="EJ99" s="40"/>
      <c r="EK99" s="40"/>
      <c r="EL99" s="40"/>
      <c r="EM99" s="40"/>
      <c r="EN99" s="40"/>
      <c r="EO99" s="40"/>
      <c r="EP99" s="40"/>
      <c r="EQ99" s="40"/>
      <c r="ER99" s="40"/>
      <c r="ES99" s="40"/>
      <c r="ET99" s="40"/>
      <c r="EU99" s="40"/>
      <c r="EV99" s="40"/>
      <c r="EW99" s="40"/>
      <c r="EX99" s="40"/>
      <c r="EY99" s="40"/>
      <c r="EZ99" s="40"/>
      <c r="FA99" s="40"/>
      <c r="FB99" s="40"/>
      <c r="FC99" s="40"/>
      <c r="FD99" s="40"/>
      <c r="FE99" s="40"/>
      <c r="FF99" s="40"/>
      <c r="FG99" s="40"/>
      <c r="FH99" s="40"/>
      <c r="FI99" s="40"/>
      <c r="FJ99" s="40"/>
      <c r="FK99" s="40"/>
      <c r="FL99" s="40"/>
      <c r="FM99" s="40"/>
      <c r="FN99" s="40"/>
      <c r="FO99" s="40"/>
      <c r="FP99" s="40"/>
      <c r="FQ99" s="40"/>
      <c r="FR99" s="40"/>
      <c r="FS99" s="40"/>
      <c r="FT99" s="40"/>
      <c r="FU99" s="40"/>
      <c r="FV99" s="40"/>
      <c r="FW99" s="40"/>
      <c r="FX99" s="40"/>
      <c r="FY99" s="40"/>
      <c r="FZ99" s="40"/>
      <c r="GA99" s="40"/>
      <c r="GB99" s="40"/>
      <c r="GC99" s="40"/>
      <c r="GD99" s="40"/>
      <c r="GE99" s="40"/>
      <c r="GF99" s="40"/>
      <c r="GG99" s="40"/>
      <c r="GH99" s="40"/>
      <c r="GI99" s="40"/>
      <c r="GJ99" s="40"/>
      <c r="GK99" s="40"/>
      <c r="GL99" s="40"/>
      <c r="GM99" s="40"/>
      <c r="GN99" s="40"/>
      <c r="GO99" s="40"/>
      <c r="GP99" s="40"/>
      <c r="GQ99" s="40"/>
      <c r="GR99" s="40"/>
      <c r="GS99" s="40"/>
      <c r="GT99" s="40"/>
      <c r="GU99" s="40"/>
      <c r="GV99" s="40"/>
      <c r="GW99" s="40"/>
      <c r="GX99" s="40"/>
      <c r="GY99" s="40"/>
      <c r="GZ99" s="40"/>
      <c r="HA99" s="40"/>
      <c r="HB99" s="40"/>
      <c r="HC99" s="40"/>
      <c r="HD99" s="40"/>
      <c r="HE99" s="40"/>
      <c r="HF99" s="40"/>
      <c r="HG99" s="40"/>
      <c r="HH99" s="40"/>
      <c r="HI99" s="40"/>
      <c r="HJ99" s="40"/>
      <c r="HK99" s="40"/>
      <c r="HL99" s="40"/>
      <c r="HM99" s="40"/>
      <c r="HN99" s="40"/>
      <c r="HO99" s="40"/>
      <c r="HP99" s="40"/>
      <c r="HQ99" s="40"/>
      <c r="HR99" s="40"/>
      <c r="HS99" s="40"/>
      <c r="HT99" s="40"/>
      <c r="HU99" s="40"/>
      <c r="HV99" s="40"/>
    </row>
    <row r="100" spans="2:230" s="17" customFormat="1" ht="15.75" customHeight="1">
      <c r="D100" s="26" t="s">
        <v>42</v>
      </c>
      <c r="E100" s="17" t="s">
        <v>51</v>
      </c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40"/>
      <c r="AR100" s="40"/>
      <c r="AS100" s="40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  <c r="BF100" s="40"/>
      <c r="BG100" s="40"/>
      <c r="BH100" s="40"/>
      <c r="BI100" s="40"/>
      <c r="BJ100" s="40"/>
      <c r="BK100" s="40"/>
      <c r="BL100" s="40"/>
      <c r="BM100" s="40"/>
      <c r="BN100" s="40"/>
      <c r="BO100" s="40"/>
      <c r="BP100" s="40"/>
      <c r="BQ100" s="40"/>
      <c r="BR100" s="40"/>
      <c r="BS100" s="40"/>
      <c r="BT100" s="40"/>
      <c r="BU100" s="40"/>
      <c r="BV100" s="40"/>
      <c r="BW100" s="40"/>
      <c r="BX100" s="40"/>
      <c r="BY100" s="40"/>
      <c r="BZ100" s="40"/>
      <c r="CA100" s="40"/>
      <c r="CB100" s="40"/>
      <c r="CC100" s="40"/>
      <c r="CD100" s="40"/>
      <c r="CE100" s="40"/>
      <c r="CF100" s="40"/>
      <c r="CG100" s="40"/>
      <c r="CH100" s="40"/>
      <c r="CI100" s="40"/>
      <c r="CJ100" s="40"/>
      <c r="CK100" s="40"/>
      <c r="CL100" s="40"/>
      <c r="CM100" s="40"/>
      <c r="CN100" s="40"/>
      <c r="CO100" s="40"/>
      <c r="CP100" s="40"/>
      <c r="CQ100" s="40"/>
      <c r="CR100" s="40"/>
      <c r="CS100" s="40"/>
      <c r="CT100" s="40"/>
      <c r="CU100" s="40"/>
      <c r="CV100" s="40"/>
      <c r="CW100" s="40"/>
      <c r="CX100" s="40"/>
      <c r="CY100" s="40"/>
      <c r="CZ100" s="40"/>
      <c r="DA100" s="40"/>
      <c r="DB100" s="40"/>
      <c r="DC100" s="40"/>
      <c r="DD100" s="40"/>
      <c r="DE100" s="40"/>
      <c r="DF100" s="40"/>
      <c r="DG100" s="40"/>
      <c r="DH100" s="40"/>
      <c r="DI100" s="40"/>
      <c r="DJ100" s="40"/>
      <c r="DK100" s="40"/>
      <c r="DL100" s="40"/>
      <c r="DM100" s="40"/>
      <c r="DN100" s="40"/>
      <c r="DO100" s="40"/>
      <c r="DP100" s="40"/>
      <c r="DQ100" s="40"/>
      <c r="DR100" s="40"/>
      <c r="DS100" s="40"/>
      <c r="DT100" s="40"/>
      <c r="DU100" s="40"/>
      <c r="DV100" s="40"/>
      <c r="DW100" s="40"/>
      <c r="DX100" s="40"/>
      <c r="DY100" s="40"/>
      <c r="DZ100" s="40"/>
      <c r="EA100" s="40"/>
      <c r="EB100" s="40"/>
      <c r="EC100" s="40"/>
      <c r="ED100" s="40"/>
      <c r="EE100" s="40"/>
      <c r="EF100" s="40"/>
      <c r="EG100" s="40"/>
      <c r="EH100" s="40"/>
      <c r="EI100" s="40"/>
      <c r="EJ100" s="40"/>
      <c r="EK100" s="40"/>
      <c r="EL100" s="40"/>
      <c r="EM100" s="40"/>
      <c r="EN100" s="40"/>
      <c r="EO100" s="40"/>
      <c r="EP100" s="40"/>
      <c r="EQ100" s="40"/>
      <c r="ER100" s="40"/>
      <c r="ES100" s="40"/>
      <c r="ET100" s="40"/>
      <c r="EU100" s="40"/>
      <c r="EV100" s="40"/>
      <c r="EW100" s="40"/>
      <c r="EX100" s="40"/>
      <c r="EY100" s="40"/>
      <c r="EZ100" s="40"/>
      <c r="FA100" s="40"/>
      <c r="FB100" s="40"/>
      <c r="FC100" s="40"/>
      <c r="FD100" s="40"/>
      <c r="FE100" s="40"/>
      <c r="FF100" s="40"/>
      <c r="FG100" s="40"/>
      <c r="FH100" s="40"/>
      <c r="FI100" s="40"/>
      <c r="FJ100" s="40"/>
      <c r="FK100" s="40"/>
      <c r="FL100" s="40"/>
      <c r="FM100" s="40"/>
      <c r="FN100" s="40"/>
      <c r="FO100" s="40"/>
      <c r="FP100" s="40"/>
      <c r="FQ100" s="40"/>
      <c r="FR100" s="40"/>
      <c r="FS100" s="40"/>
      <c r="FT100" s="40"/>
      <c r="FU100" s="40"/>
      <c r="FV100" s="40"/>
      <c r="FW100" s="40"/>
      <c r="FX100" s="40"/>
      <c r="FY100" s="40"/>
      <c r="FZ100" s="40"/>
      <c r="GA100" s="40"/>
      <c r="GB100" s="40"/>
      <c r="GC100" s="40"/>
      <c r="GD100" s="40"/>
      <c r="GE100" s="40"/>
      <c r="GF100" s="40"/>
      <c r="GG100" s="40"/>
      <c r="GH100" s="40"/>
      <c r="GI100" s="40"/>
      <c r="GJ100" s="40"/>
      <c r="GK100" s="40"/>
      <c r="GL100" s="40"/>
      <c r="GM100" s="40"/>
      <c r="GN100" s="40"/>
      <c r="GO100" s="40"/>
      <c r="GP100" s="40"/>
      <c r="GQ100" s="40"/>
      <c r="GR100" s="40"/>
      <c r="GS100" s="40"/>
      <c r="GT100" s="40"/>
      <c r="GU100" s="40"/>
      <c r="GV100" s="40"/>
      <c r="GW100" s="40"/>
      <c r="GX100" s="40"/>
      <c r="GY100" s="40"/>
      <c r="GZ100" s="40"/>
      <c r="HA100" s="40"/>
      <c r="HB100" s="40"/>
      <c r="HC100" s="40"/>
      <c r="HD100" s="40"/>
      <c r="HE100" s="40"/>
      <c r="HF100" s="40"/>
      <c r="HG100" s="40"/>
      <c r="HH100" s="40"/>
      <c r="HI100" s="40"/>
      <c r="HJ100" s="40"/>
      <c r="HK100" s="40"/>
      <c r="HL100" s="40"/>
      <c r="HM100" s="40"/>
      <c r="HN100" s="40"/>
      <c r="HO100" s="40"/>
      <c r="HP100" s="40"/>
      <c r="HQ100" s="40"/>
      <c r="HR100" s="40"/>
      <c r="HS100" s="40"/>
      <c r="HT100" s="40"/>
      <c r="HU100" s="40"/>
      <c r="HV100" s="40"/>
    </row>
    <row r="101" spans="2:230" s="17" customFormat="1" ht="15.75" customHeight="1">
      <c r="B101" s="11"/>
      <c r="C101" s="11"/>
      <c r="D101" s="12" t="s">
        <v>43</v>
      </c>
      <c r="E101" s="11" t="s">
        <v>22</v>
      </c>
      <c r="F101" s="11"/>
      <c r="G101" s="13"/>
      <c r="H101" s="14"/>
      <c r="I101" s="11"/>
      <c r="J101" s="15"/>
      <c r="K101" s="16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40"/>
      <c r="AR101" s="40"/>
      <c r="AS101" s="40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  <c r="BF101" s="40"/>
      <c r="BG101" s="40"/>
      <c r="BH101" s="40"/>
      <c r="BI101" s="40"/>
      <c r="BJ101" s="40"/>
      <c r="BK101" s="40"/>
      <c r="BL101" s="40"/>
      <c r="BM101" s="40"/>
      <c r="BN101" s="40"/>
      <c r="BO101" s="40"/>
      <c r="BP101" s="40"/>
      <c r="BQ101" s="40"/>
      <c r="BR101" s="40"/>
      <c r="BS101" s="40"/>
      <c r="BT101" s="40"/>
      <c r="BU101" s="40"/>
      <c r="BV101" s="40"/>
      <c r="BW101" s="40"/>
      <c r="BX101" s="40"/>
      <c r="BY101" s="40"/>
      <c r="BZ101" s="40"/>
      <c r="CA101" s="40"/>
      <c r="CB101" s="40"/>
      <c r="CC101" s="40"/>
      <c r="CD101" s="40"/>
      <c r="CE101" s="40"/>
      <c r="CF101" s="40"/>
      <c r="CG101" s="40"/>
      <c r="CH101" s="40"/>
      <c r="CI101" s="40"/>
      <c r="CJ101" s="40"/>
      <c r="CK101" s="40"/>
      <c r="CL101" s="40"/>
      <c r="CM101" s="40"/>
      <c r="CN101" s="40"/>
      <c r="CO101" s="40"/>
      <c r="CP101" s="40"/>
      <c r="CQ101" s="40"/>
      <c r="CR101" s="40"/>
      <c r="CS101" s="40"/>
      <c r="CT101" s="40"/>
      <c r="CU101" s="40"/>
      <c r="CV101" s="40"/>
      <c r="CW101" s="40"/>
      <c r="CX101" s="40"/>
      <c r="CY101" s="40"/>
      <c r="CZ101" s="40"/>
      <c r="DA101" s="40"/>
      <c r="DB101" s="40"/>
      <c r="DC101" s="40"/>
      <c r="DD101" s="40"/>
      <c r="DE101" s="40"/>
      <c r="DF101" s="40"/>
      <c r="DG101" s="40"/>
      <c r="DH101" s="40"/>
      <c r="DI101" s="40"/>
      <c r="DJ101" s="40"/>
      <c r="DK101" s="40"/>
      <c r="DL101" s="40"/>
      <c r="DM101" s="40"/>
      <c r="DN101" s="40"/>
      <c r="DO101" s="40"/>
      <c r="DP101" s="40"/>
      <c r="DQ101" s="40"/>
      <c r="DR101" s="40"/>
      <c r="DS101" s="40"/>
      <c r="DT101" s="40"/>
      <c r="DU101" s="40"/>
      <c r="DV101" s="40"/>
      <c r="DW101" s="40"/>
      <c r="DX101" s="40"/>
      <c r="DY101" s="40"/>
      <c r="DZ101" s="40"/>
      <c r="EA101" s="40"/>
      <c r="EB101" s="40"/>
      <c r="EC101" s="40"/>
      <c r="ED101" s="40"/>
      <c r="EE101" s="40"/>
      <c r="EF101" s="40"/>
      <c r="EG101" s="40"/>
      <c r="EH101" s="40"/>
      <c r="EI101" s="40"/>
      <c r="EJ101" s="40"/>
      <c r="EK101" s="40"/>
      <c r="EL101" s="40"/>
      <c r="EM101" s="40"/>
      <c r="EN101" s="40"/>
      <c r="EO101" s="40"/>
      <c r="EP101" s="40"/>
      <c r="EQ101" s="40"/>
      <c r="ER101" s="40"/>
      <c r="ES101" s="40"/>
      <c r="ET101" s="40"/>
      <c r="EU101" s="40"/>
      <c r="EV101" s="40"/>
      <c r="EW101" s="40"/>
      <c r="EX101" s="40"/>
      <c r="EY101" s="40"/>
      <c r="EZ101" s="40"/>
      <c r="FA101" s="40"/>
      <c r="FB101" s="40"/>
      <c r="FC101" s="40"/>
      <c r="FD101" s="40"/>
      <c r="FE101" s="40"/>
      <c r="FF101" s="40"/>
      <c r="FG101" s="40"/>
      <c r="FH101" s="40"/>
      <c r="FI101" s="40"/>
      <c r="FJ101" s="40"/>
      <c r="FK101" s="40"/>
      <c r="FL101" s="40"/>
      <c r="FM101" s="40"/>
      <c r="FN101" s="40"/>
      <c r="FO101" s="40"/>
      <c r="FP101" s="40"/>
      <c r="FQ101" s="40"/>
      <c r="FR101" s="40"/>
      <c r="FS101" s="40"/>
      <c r="FT101" s="40"/>
      <c r="FU101" s="40"/>
      <c r="FV101" s="40"/>
      <c r="FW101" s="40"/>
      <c r="FX101" s="40"/>
      <c r="FY101" s="40"/>
      <c r="FZ101" s="40"/>
      <c r="GA101" s="40"/>
      <c r="GB101" s="40"/>
      <c r="GC101" s="40"/>
      <c r="GD101" s="40"/>
      <c r="GE101" s="40"/>
      <c r="GF101" s="40"/>
      <c r="GG101" s="40"/>
      <c r="GH101" s="40"/>
      <c r="GI101" s="40"/>
      <c r="GJ101" s="40"/>
      <c r="GK101" s="40"/>
      <c r="GL101" s="40"/>
      <c r="GM101" s="40"/>
      <c r="GN101" s="40"/>
      <c r="GO101" s="40"/>
      <c r="GP101" s="40"/>
      <c r="GQ101" s="40"/>
      <c r="GR101" s="40"/>
      <c r="GS101" s="40"/>
      <c r="GT101" s="40"/>
      <c r="GU101" s="40"/>
      <c r="GV101" s="40"/>
      <c r="GW101" s="40"/>
      <c r="GX101" s="40"/>
      <c r="GY101" s="40"/>
      <c r="GZ101" s="40"/>
      <c r="HA101" s="40"/>
      <c r="HB101" s="40"/>
      <c r="HC101" s="40"/>
      <c r="HD101" s="40"/>
      <c r="HE101" s="40"/>
      <c r="HF101" s="40"/>
      <c r="HG101" s="40"/>
      <c r="HH101" s="40"/>
      <c r="HI101" s="40"/>
      <c r="HJ101" s="40"/>
      <c r="HK101" s="40"/>
      <c r="HL101" s="40"/>
      <c r="HM101" s="40"/>
      <c r="HN101" s="40"/>
      <c r="HO101" s="40"/>
      <c r="HP101" s="40"/>
      <c r="HQ101" s="40"/>
      <c r="HR101" s="40"/>
      <c r="HS101" s="40"/>
      <c r="HT101" s="40"/>
      <c r="HU101" s="40"/>
      <c r="HV101" s="40"/>
    </row>
    <row r="102" spans="2:230" s="17" customFormat="1" ht="15.75" customHeight="1">
      <c r="B102" s="11"/>
      <c r="C102" s="11"/>
      <c r="D102" s="12"/>
      <c r="E102" s="11"/>
      <c r="F102" s="11"/>
      <c r="G102" s="13"/>
      <c r="H102" s="14"/>
      <c r="I102" s="11"/>
      <c r="J102" s="15"/>
      <c r="K102" s="16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0"/>
      <c r="AP102" s="40"/>
      <c r="AQ102" s="40"/>
      <c r="AR102" s="40"/>
      <c r="AS102" s="40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  <c r="BF102" s="40"/>
      <c r="BG102" s="40"/>
      <c r="BH102" s="40"/>
      <c r="BI102" s="40"/>
      <c r="BJ102" s="40"/>
      <c r="BK102" s="40"/>
      <c r="BL102" s="40"/>
      <c r="BM102" s="40"/>
      <c r="BN102" s="40"/>
      <c r="BO102" s="40"/>
      <c r="BP102" s="40"/>
      <c r="BQ102" s="40"/>
      <c r="BR102" s="40"/>
      <c r="BS102" s="40"/>
      <c r="BT102" s="40"/>
      <c r="BU102" s="40"/>
      <c r="BV102" s="40"/>
      <c r="BW102" s="40"/>
      <c r="BX102" s="40"/>
      <c r="BY102" s="40"/>
      <c r="BZ102" s="40"/>
      <c r="CA102" s="40"/>
      <c r="CB102" s="40"/>
      <c r="CC102" s="40"/>
      <c r="CD102" s="40"/>
      <c r="CE102" s="40"/>
      <c r="CF102" s="40"/>
      <c r="CG102" s="40"/>
      <c r="CH102" s="40"/>
      <c r="CI102" s="40"/>
      <c r="CJ102" s="40"/>
      <c r="CK102" s="40"/>
      <c r="CL102" s="40"/>
      <c r="CM102" s="40"/>
      <c r="CN102" s="40"/>
      <c r="CO102" s="40"/>
      <c r="CP102" s="40"/>
      <c r="CQ102" s="40"/>
      <c r="CR102" s="40"/>
      <c r="CS102" s="40"/>
      <c r="CT102" s="40"/>
      <c r="CU102" s="40"/>
      <c r="CV102" s="40"/>
      <c r="CW102" s="40"/>
      <c r="CX102" s="40"/>
      <c r="CY102" s="40"/>
      <c r="CZ102" s="40"/>
      <c r="DA102" s="40"/>
      <c r="DB102" s="40"/>
      <c r="DC102" s="40"/>
      <c r="DD102" s="40"/>
      <c r="DE102" s="40"/>
      <c r="DF102" s="40"/>
      <c r="DG102" s="40"/>
      <c r="DH102" s="40"/>
      <c r="DI102" s="40"/>
      <c r="DJ102" s="40"/>
      <c r="DK102" s="40"/>
      <c r="DL102" s="40"/>
      <c r="DM102" s="40"/>
      <c r="DN102" s="40"/>
      <c r="DO102" s="40"/>
      <c r="DP102" s="40"/>
      <c r="DQ102" s="40"/>
      <c r="DR102" s="40"/>
      <c r="DS102" s="40"/>
      <c r="DT102" s="40"/>
      <c r="DU102" s="40"/>
      <c r="DV102" s="40"/>
      <c r="DW102" s="40"/>
      <c r="DX102" s="40"/>
      <c r="DY102" s="40"/>
      <c r="DZ102" s="40"/>
      <c r="EA102" s="40"/>
      <c r="EB102" s="40"/>
      <c r="EC102" s="40"/>
      <c r="ED102" s="40"/>
      <c r="EE102" s="40"/>
      <c r="EF102" s="40"/>
      <c r="EG102" s="40"/>
      <c r="EH102" s="40"/>
      <c r="EI102" s="40"/>
      <c r="EJ102" s="40"/>
      <c r="EK102" s="40"/>
      <c r="EL102" s="40"/>
      <c r="EM102" s="40"/>
      <c r="EN102" s="40"/>
      <c r="EO102" s="40"/>
      <c r="EP102" s="40"/>
      <c r="EQ102" s="40"/>
      <c r="ER102" s="40"/>
      <c r="ES102" s="40"/>
      <c r="ET102" s="40"/>
      <c r="EU102" s="40"/>
      <c r="EV102" s="40"/>
      <c r="EW102" s="40"/>
      <c r="EX102" s="40"/>
      <c r="EY102" s="40"/>
      <c r="EZ102" s="40"/>
      <c r="FA102" s="40"/>
      <c r="FB102" s="40"/>
      <c r="FC102" s="40"/>
      <c r="FD102" s="40"/>
      <c r="FE102" s="40"/>
      <c r="FF102" s="40"/>
      <c r="FG102" s="40"/>
      <c r="FH102" s="40"/>
      <c r="FI102" s="40"/>
      <c r="FJ102" s="40"/>
      <c r="FK102" s="40"/>
      <c r="FL102" s="40"/>
      <c r="FM102" s="40"/>
      <c r="FN102" s="40"/>
      <c r="FO102" s="40"/>
      <c r="FP102" s="40"/>
      <c r="FQ102" s="40"/>
      <c r="FR102" s="40"/>
      <c r="FS102" s="40"/>
      <c r="FT102" s="40"/>
      <c r="FU102" s="40"/>
      <c r="FV102" s="40"/>
      <c r="FW102" s="40"/>
      <c r="FX102" s="40"/>
      <c r="FY102" s="40"/>
      <c r="FZ102" s="40"/>
      <c r="GA102" s="40"/>
      <c r="GB102" s="40"/>
      <c r="GC102" s="40"/>
      <c r="GD102" s="40"/>
      <c r="GE102" s="40"/>
      <c r="GF102" s="40"/>
      <c r="GG102" s="40"/>
      <c r="GH102" s="40"/>
      <c r="GI102" s="40"/>
      <c r="GJ102" s="40"/>
      <c r="GK102" s="40"/>
      <c r="GL102" s="40"/>
      <c r="GM102" s="40"/>
      <c r="GN102" s="40"/>
      <c r="GO102" s="40"/>
      <c r="GP102" s="40"/>
      <c r="GQ102" s="40"/>
      <c r="GR102" s="40"/>
      <c r="GS102" s="40"/>
      <c r="GT102" s="40"/>
      <c r="GU102" s="40"/>
      <c r="GV102" s="40"/>
      <c r="GW102" s="40"/>
      <c r="GX102" s="40"/>
      <c r="GY102" s="40"/>
      <c r="GZ102" s="40"/>
      <c r="HA102" s="40"/>
      <c r="HB102" s="40"/>
      <c r="HC102" s="40"/>
      <c r="HD102" s="40"/>
      <c r="HE102" s="40"/>
      <c r="HF102" s="40"/>
      <c r="HG102" s="40"/>
      <c r="HH102" s="40"/>
      <c r="HI102" s="40"/>
      <c r="HJ102" s="40"/>
      <c r="HK102" s="40"/>
      <c r="HL102" s="40"/>
      <c r="HM102" s="40"/>
      <c r="HN102" s="40"/>
      <c r="HO102" s="40"/>
      <c r="HP102" s="40"/>
      <c r="HQ102" s="40"/>
      <c r="HR102" s="40"/>
      <c r="HS102" s="40"/>
      <c r="HT102" s="40"/>
      <c r="HU102" s="40"/>
      <c r="HV102" s="40"/>
    </row>
    <row r="103" spans="2:230" s="17" customFormat="1" ht="15.75" customHeight="1">
      <c r="B103" s="11" t="s">
        <v>45</v>
      </c>
      <c r="C103" s="11"/>
      <c r="D103" s="12"/>
      <c r="E103" s="11"/>
      <c r="F103" s="11"/>
      <c r="G103" s="13"/>
      <c r="H103" s="14"/>
      <c r="I103" s="11"/>
      <c r="J103" s="15"/>
      <c r="K103" s="16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  <c r="AP103" s="40"/>
      <c r="AQ103" s="40"/>
      <c r="AR103" s="40"/>
      <c r="AS103" s="40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  <c r="BF103" s="40"/>
      <c r="BG103" s="40"/>
      <c r="BH103" s="40"/>
      <c r="BI103" s="40"/>
      <c r="BJ103" s="40"/>
      <c r="BK103" s="40"/>
      <c r="BL103" s="40"/>
      <c r="BM103" s="40"/>
      <c r="BN103" s="40"/>
      <c r="BO103" s="40"/>
      <c r="BP103" s="40"/>
      <c r="BQ103" s="40"/>
      <c r="BR103" s="40"/>
      <c r="BS103" s="40"/>
      <c r="BT103" s="40"/>
      <c r="BU103" s="40"/>
      <c r="BV103" s="40"/>
      <c r="BW103" s="40"/>
      <c r="BX103" s="40"/>
      <c r="BY103" s="40"/>
      <c r="BZ103" s="40"/>
      <c r="CA103" s="40"/>
      <c r="CB103" s="40"/>
      <c r="CC103" s="40"/>
      <c r="CD103" s="40"/>
      <c r="CE103" s="40"/>
      <c r="CF103" s="40"/>
      <c r="CG103" s="40"/>
      <c r="CH103" s="40"/>
      <c r="CI103" s="40"/>
      <c r="CJ103" s="40"/>
      <c r="CK103" s="40"/>
      <c r="CL103" s="40"/>
      <c r="CM103" s="40"/>
      <c r="CN103" s="40"/>
      <c r="CO103" s="40"/>
      <c r="CP103" s="40"/>
      <c r="CQ103" s="40"/>
      <c r="CR103" s="40"/>
      <c r="CS103" s="40"/>
      <c r="CT103" s="40"/>
      <c r="CU103" s="40"/>
      <c r="CV103" s="40"/>
      <c r="CW103" s="40"/>
      <c r="CX103" s="40"/>
      <c r="CY103" s="40"/>
      <c r="CZ103" s="40"/>
      <c r="DA103" s="40"/>
      <c r="DB103" s="40"/>
      <c r="DC103" s="40"/>
      <c r="DD103" s="40"/>
      <c r="DE103" s="40"/>
      <c r="DF103" s="40"/>
      <c r="DG103" s="40"/>
      <c r="DH103" s="40"/>
      <c r="DI103" s="40"/>
      <c r="DJ103" s="40"/>
      <c r="DK103" s="40"/>
      <c r="DL103" s="40"/>
      <c r="DM103" s="40"/>
      <c r="DN103" s="40"/>
      <c r="DO103" s="40"/>
      <c r="DP103" s="40"/>
      <c r="DQ103" s="40"/>
      <c r="DR103" s="40"/>
      <c r="DS103" s="40"/>
      <c r="DT103" s="40"/>
      <c r="DU103" s="40"/>
      <c r="DV103" s="40"/>
      <c r="DW103" s="40"/>
      <c r="DX103" s="40"/>
      <c r="DY103" s="40"/>
      <c r="DZ103" s="40"/>
      <c r="EA103" s="40"/>
      <c r="EB103" s="40"/>
      <c r="EC103" s="40"/>
      <c r="ED103" s="40"/>
      <c r="EE103" s="40"/>
      <c r="EF103" s="40"/>
      <c r="EG103" s="40"/>
      <c r="EH103" s="40"/>
      <c r="EI103" s="40"/>
      <c r="EJ103" s="40"/>
      <c r="EK103" s="40"/>
      <c r="EL103" s="40"/>
      <c r="EM103" s="40"/>
      <c r="EN103" s="40"/>
      <c r="EO103" s="40"/>
      <c r="EP103" s="40"/>
      <c r="EQ103" s="40"/>
      <c r="ER103" s="40"/>
      <c r="ES103" s="40"/>
      <c r="ET103" s="40"/>
      <c r="EU103" s="40"/>
      <c r="EV103" s="40"/>
      <c r="EW103" s="40"/>
      <c r="EX103" s="40"/>
      <c r="EY103" s="40"/>
      <c r="EZ103" s="40"/>
      <c r="FA103" s="40"/>
      <c r="FB103" s="40"/>
      <c r="FC103" s="40"/>
      <c r="FD103" s="40"/>
      <c r="FE103" s="40"/>
      <c r="FF103" s="40"/>
      <c r="FG103" s="40"/>
      <c r="FH103" s="40"/>
      <c r="FI103" s="40"/>
      <c r="FJ103" s="40"/>
      <c r="FK103" s="40"/>
      <c r="FL103" s="40"/>
      <c r="FM103" s="40"/>
      <c r="FN103" s="40"/>
      <c r="FO103" s="40"/>
      <c r="FP103" s="40"/>
      <c r="FQ103" s="40"/>
      <c r="FR103" s="40"/>
      <c r="FS103" s="40"/>
      <c r="FT103" s="40"/>
      <c r="FU103" s="40"/>
      <c r="FV103" s="40"/>
      <c r="FW103" s="40"/>
      <c r="FX103" s="40"/>
      <c r="FY103" s="40"/>
      <c r="FZ103" s="40"/>
      <c r="GA103" s="40"/>
      <c r="GB103" s="40"/>
      <c r="GC103" s="40"/>
      <c r="GD103" s="40"/>
      <c r="GE103" s="40"/>
      <c r="GF103" s="40"/>
      <c r="GG103" s="40"/>
      <c r="GH103" s="40"/>
      <c r="GI103" s="40"/>
      <c r="GJ103" s="40"/>
      <c r="GK103" s="40"/>
      <c r="GL103" s="40"/>
      <c r="GM103" s="40"/>
      <c r="GN103" s="40"/>
      <c r="GO103" s="40"/>
      <c r="GP103" s="40"/>
      <c r="GQ103" s="40"/>
      <c r="GR103" s="40"/>
      <c r="GS103" s="40"/>
      <c r="GT103" s="40"/>
      <c r="GU103" s="40"/>
      <c r="GV103" s="40"/>
      <c r="GW103" s="40"/>
      <c r="GX103" s="40"/>
      <c r="GY103" s="40"/>
      <c r="GZ103" s="40"/>
      <c r="HA103" s="40"/>
      <c r="HB103" s="40"/>
      <c r="HC103" s="40"/>
      <c r="HD103" s="40"/>
      <c r="HE103" s="40"/>
      <c r="HF103" s="40"/>
      <c r="HG103" s="40"/>
      <c r="HH103" s="40"/>
      <c r="HI103" s="40"/>
      <c r="HJ103" s="40"/>
      <c r="HK103" s="40"/>
      <c r="HL103" s="40"/>
      <c r="HM103" s="40"/>
      <c r="HN103" s="40"/>
      <c r="HO103" s="40"/>
      <c r="HP103" s="40"/>
      <c r="HQ103" s="40"/>
      <c r="HR103" s="40"/>
      <c r="HS103" s="40"/>
      <c r="HT103" s="40"/>
      <c r="HU103" s="40"/>
      <c r="HV103" s="40"/>
    </row>
    <row r="104" spans="2:230" s="17" customFormat="1" ht="15.75" customHeight="1">
      <c r="B104" s="11"/>
      <c r="C104" s="11"/>
      <c r="D104" s="12"/>
      <c r="E104" s="11"/>
      <c r="F104" s="11"/>
      <c r="G104" s="13"/>
      <c r="H104" s="14"/>
      <c r="I104" s="11"/>
      <c r="J104" s="15"/>
      <c r="K104" s="16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40"/>
      <c r="AM104" s="40"/>
      <c r="AN104" s="40"/>
      <c r="AO104" s="40"/>
      <c r="AP104" s="40"/>
      <c r="AQ104" s="40"/>
      <c r="AR104" s="40"/>
      <c r="AS104" s="40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  <c r="BF104" s="40"/>
      <c r="BG104" s="40"/>
      <c r="BH104" s="40"/>
      <c r="BI104" s="40"/>
      <c r="BJ104" s="40"/>
      <c r="BK104" s="40"/>
      <c r="BL104" s="40"/>
      <c r="BM104" s="40"/>
      <c r="BN104" s="40"/>
      <c r="BO104" s="40"/>
      <c r="BP104" s="40"/>
      <c r="BQ104" s="40"/>
      <c r="BR104" s="40"/>
      <c r="BS104" s="40"/>
      <c r="BT104" s="40"/>
      <c r="BU104" s="40"/>
      <c r="BV104" s="40"/>
      <c r="BW104" s="40"/>
      <c r="BX104" s="40"/>
      <c r="BY104" s="40"/>
      <c r="BZ104" s="40"/>
      <c r="CA104" s="40"/>
      <c r="CB104" s="40"/>
      <c r="CC104" s="40"/>
      <c r="CD104" s="40"/>
      <c r="CE104" s="40"/>
      <c r="CF104" s="40"/>
      <c r="CG104" s="40"/>
      <c r="CH104" s="40"/>
      <c r="CI104" s="40"/>
      <c r="CJ104" s="40"/>
      <c r="CK104" s="40"/>
      <c r="CL104" s="40"/>
      <c r="CM104" s="40"/>
      <c r="CN104" s="40"/>
      <c r="CO104" s="40"/>
      <c r="CP104" s="40"/>
      <c r="CQ104" s="40"/>
      <c r="CR104" s="40"/>
      <c r="CS104" s="40"/>
      <c r="CT104" s="40"/>
      <c r="CU104" s="40"/>
      <c r="CV104" s="40"/>
      <c r="CW104" s="40"/>
      <c r="CX104" s="40"/>
      <c r="CY104" s="40"/>
      <c r="CZ104" s="40"/>
      <c r="DA104" s="40"/>
      <c r="DB104" s="40"/>
      <c r="DC104" s="40"/>
      <c r="DD104" s="40"/>
      <c r="DE104" s="40"/>
      <c r="DF104" s="40"/>
      <c r="DG104" s="40"/>
      <c r="DH104" s="40"/>
      <c r="DI104" s="40"/>
      <c r="DJ104" s="40"/>
      <c r="DK104" s="40"/>
      <c r="DL104" s="40"/>
      <c r="DM104" s="40"/>
      <c r="DN104" s="40"/>
      <c r="DO104" s="40"/>
      <c r="DP104" s="40"/>
      <c r="DQ104" s="40"/>
      <c r="DR104" s="40"/>
      <c r="DS104" s="40"/>
      <c r="DT104" s="40"/>
      <c r="DU104" s="40"/>
      <c r="DV104" s="40"/>
      <c r="DW104" s="40"/>
      <c r="DX104" s="40"/>
      <c r="DY104" s="40"/>
      <c r="DZ104" s="40"/>
      <c r="EA104" s="40"/>
      <c r="EB104" s="40"/>
      <c r="EC104" s="40"/>
      <c r="ED104" s="40"/>
      <c r="EE104" s="40"/>
      <c r="EF104" s="40"/>
      <c r="EG104" s="40"/>
      <c r="EH104" s="40"/>
      <c r="EI104" s="40"/>
      <c r="EJ104" s="40"/>
      <c r="EK104" s="40"/>
      <c r="EL104" s="40"/>
      <c r="EM104" s="40"/>
      <c r="EN104" s="40"/>
      <c r="EO104" s="40"/>
      <c r="EP104" s="40"/>
      <c r="EQ104" s="40"/>
      <c r="ER104" s="40"/>
      <c r="ES104" s="40"/>
      <c r="ET104" s="40"/>
      <c r="EU104" s="40"/>
      <c r="EV104" s="40"/>
      <c r="EW104" s="40"/>
      <c r="EX104" s="40"/>
      <c r="EY104" s="40"/>
      <c r="EZ104" s="40"/>
      <c r="FA104" s="40"/>
      <c r="FB104" s="40"/>
      <c r="FC104" s="40"/>
      <c r="FD104" s="40"/>
      <c r="FE104" s="40"/>
      <c r="FF104" s="40"/>
      <c r="FG104" s="40"/>
      <c r="FH104" s="40"/>
      <c r="FI104" s="40"/>
      <c r="FJ104" s="40"/>
      <c r="FK104" s="40"/>
      <c r="FL104" s="40"/>
      <c r="FM104" s="40"/>
      <c r="FN104" s="40"/>
      <c r="FO104" s="40"/>
      <c r="FP104" s="40"/>
      <c r="FQ104" s="40"/>
      <c r="FR104" s="40"/>
      <c r="FS104" s="40"/>
      <c r="FT104" s="40"/>
      <c r="FU104" s="40"/>
      <c r="FV104" s="40"/>
      <c r="FW104" s="40"/>
      <c r="FX104" s="40"/>
      <c r="FY104" s="40"/>
      <c r="FZ104" s="40"/>
      <c r="GA104" s="40"/>
      <c r="GB104" s="40"/>
      <c r="GC104" s="40"/>
      <c r="GD104" s="40"/>
      <c r="GE104" s="40"/>
      <c r="GF104" s="40"/>
      <c r="GG104" s="40"/>
      <c r="GH104" s="40"/>
      <c r="GI104" s="40"/>
      <c r="GJ104" s="40"/>
      <c r="GK104" s="40"/>
      <c r="GL104" s="40"/>
      <c r="GM104" s="40"/>
      <c r="GN104" s="40"/>
      <c r="GO104" s="40"/>
      <c r="GP104" s="40"/>
      <c r="GQ104" s="40"/>
      <c r="GR104" s="40"/>
      <c r="GS104" s="40"/>
      <c r="GT104" s="40"/>
      <c r="GU104" s="40"/>
      <c r="GV104" s="40"/>
      <c r="GW104" s="40"/>
      <c r="GX104" s="40"/>
      <c r="GY104" s="40"/>
      <c r="GZ104" s="40"/>
      <c r="HA104" s="40"/>
      <c r="HB104" s="40"/>
      <c r="HC104" s="40"/>
      <c r="HD104" s="40"/>
      <c r="HE104" s="40"/>
      <c r="HF104" s="40"/>
      <c r="HG104" s="40"/>
      <c r="HH104" s="40"/>
      <c r="HI104" s="40"/>
      <c r="HJ104" s="40"/>
      <c r="HK104" s="40"/>
      <c r="HL104" s="40"/>
      <c r="HM104" s="40"/>
      <c r="HN104" s="40"/>
      <c r="HO104" s="40"/>
      <c r="HP104" s="40"/>
      <c r="HQ104" s="40"/>
      <c r="HR104" s="40"/>
      <c r="HS104" s="40"/>
      <c r="HT104" s="40"/>
      <c r="HU104" s="40"/>
      <c r="HV104" s="40"/>
    </row>
    <row r="105" spans="2:230" s="17" customFormat="1" ht="15.75" customHeight="1">
      <c r="B105" s="11"/>
      <c r="C105" s="11"/>
      <c r="D105" s="12"/>
      <c r="E105" s="11"/>
      <c r="F105" s="11"/>
      <c r="G105" s="13"/>
      <c r="H105" s="14"/>
      <c r="I105" s="11"/>
      <c r="J105" s="15"/>
      <c r="K105" s="16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/>
      <c r="AO105" s="40"/>
      <c r="AP105" s="40"/>
      <c r="AQ105" s="40"/>
      <c r="AR105" s="40"/>
      <c r="AS105" s="40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  <c r="BF105" s="40"/>
      <c r="BG105" s="40"/>
      <c r="BH105" s="40"/>
      <c r="BI105" s="40"/>
      <c r="BJ105" s="40"/>
      <c r="BK105" s="40"/>
      <c r="BL105" s="40"/>
      <c r="BM105" s="40"/>
      <c r="BN105" s="40"/>
      <c r="BO105" s="40"/>
      <c r="BP105" s="40"/>
      <c r="BQ105" s="40"/>
      <c r="BR105" s="40"/>
      <c r="BS105" s="40"/>
      <c r="BT105" s="40"/>
      <c r="BU105" s="40"/>
      <c r="BV105" s="40"/>
      <c r="BW105" s="40"/>
      <c r="BX105" s="40"/>
      <c r="BY105" s="40"/>
      <c r="BZ105" s="40"/>
      <c r="CA105" s="40"/>
      <c r="CB105" s="40"/>
      <c r="CC105" s="40"/>
      <c r="CD105" s="40"/>
      <c r="CE105" s="40"/>
      <c r="CF105" s="40"/>
      <c r="CG105" s="40"/>
      <c r="CH105" s="40"/>
      <c r="CI105" s="40"/>
      <c r="CJ105" s="40"/>
      <c r="CK105" s="40"/>
      <c r="CL105" s="40"/>
      <c r="CM105" s="40"/>
      <c r="CN105" s="40"/>
      <c r="CO105" s="40"/>
      <c r="CP105" s="40"/>
      <c r="CQ105" s="40"/>
      <c r="CR105" s="40"/>
      <c r="CS105" s="40"/>
      <c r="CT105" s="40"/>
      <c r="CU105" s="40"/>
      <c r="CV105" s="40"/>
      <c r="CW105" s="40"/>
      <c r="CX105" s="40"/>
      <c r="CY105" s="40"/>
      <c r="CZ105" s="40"/>
      <c r="DA105" s="40"/>
      <c r="DB105" s="40"/>
      <c r="DC105" s="40"/>
      <c r="DD105" s="40"/>
      <c r="DE105" s="40"/>
      <c r="DF105" s="40"/>
      <c r="DG105" s="40"/>
      <c r="DH105" s="40"/>
      <c r="DI105" s="40"/>
      <c r="DJ105" s="40"/>
      <c r="DK105" s="40"/>
      <c r="DL105" s="40"/>
      <c r="DM105" s="40"/>
      <c r="DN105" s="40"/>
      <c r="DO105" s="40"/>
      <c r="DP105" s="40"/>
      <c r="DQ105" s="40"/>
      <c r="DR105" s="40"/>
      <c r="DS105" s="40"/>
      <c r="DT105" s="40"/>
      <c r="DU105" s="40"/>
      <c r="DV105" s="40"/>
      <c r="DW105" s="40"/>
      <c r="DX105" s="40"/>
      <c r="DY105" s="40"/>
      <c r="DZ105" s="40"/>
      <c r="EA105" s="40"/>
      <c r="EB105" s="40"/>
      <c r="EC105" s="40"/>
      <c r="ED105" s="40"/>
      <c r="EE105" s="40"/>
      <c r="EF105" s="40"/>
      <c r="EG105" s="40"/>
      <c r="EH105" s="40"/>
      <c r="EI105" s="40"/>
      <c r="EJ105" s="40"/>
      <c r="EK105" s="40"/>
      <c r="EL105" s="40"/>
      <c r="EM105" s="40"/>
      <c r="EN105" s="40"/>
      <c r="EO105" s="40"/>
      <c r="EP105" s="40"/>
      <c r="EQ105" s="40"/>
      <c r="ER105" s="40"/>
      <c r="ES105" s="40"/>
      <c r="ET105" s="40"/>
      <c r="EU105" s="40"/>
      <c r="EV105" s="40"/>
      <c r="EW105" s="40"/>
      <c r="EX105" s="40"/>
      <c r="EY105" s="40"/>
      <c r="EZ105" s="40"/>
      <c r="FA105" s="40"/>
      <c r="FB105" s="40"/>
      <c r="FC105" s="40"/>
      <c r="FD105" s="40"/>
      <c r="FE105" s="40"/>
      <c r="FF105" s="40"/>
      <c r="FG105" s="40"/>
      <c r="FH105" s="40"/>
      <c r="FI105" s="40"/>
      <c r="FJ105" s="40"/>
      <c r="FK105" s="40"/>
      <c r="FL105" s="40"/>
      <c r="FM105" s="40"/>
      <c r="FN105" s="40"/>
      <c r="FO105" s="40"/>
      <c r="FP105" s="40"/>
      <c r="FQ105" s="40"/>
      <c r="FR105" s="40"/>
      <c r="FS105" s="40"/>
      <c r="FT105" s="40"/>
      <c r="FU105" s="40"/>
      <c r="FV105" s="40"/>
      <c r="FW105" s="40"/>
      <c r="FX105" s="40"/>
      <c r="FY105" s="40"/>
      <c r="FZ105" s="40"/>
      <c r="GA105" s="40"/>
      <c r="GB105" s="40"/>
      <c r="GC105" s="40"/>
      <c r="GD105" s="40"/>
      <c r="GE105" s="40"/>
      <c r="GF105" s="40"/>
      <c r="GG105" s="40"/>
      <c r="GH105" s="40"/>
      <c r="GI105" s="40"/>
      <c r="GJ105" s="40"/>
      <c r="GK105" s="40"/>
      <c r="GL105" s="40"/>
      <c r="GM105" s="40"/>
      <c r="GN105" s="40"/>
      <c r="GO105" s="40"/>
      <c r="GP105" s="40"/>
      <c r="GQ105" s="40"/>
      <c r="GR105" s="40"/>
      <c r="GS105" s="40"/>
      <c r="GT105" s="40"/>
      <c r="GU105" s="40"/>
      <c r="GV105" s="40"/>
      <c r="GW105" s="40"/>
      <c r="GX105" s="40"/>
      <c r="GY105" s="40"/>
      <c r="GZ105" s="40"/>
      <c r="HA105" s="40"/>
      <c r="HB105" s="40"/>
      <c r="HC105" s="40"/>
      <c r="HD105" s="40"/>
      <c r="HE105" s="40"/>
      <c r="HF105" s="40"/>
      <c r="HG105" s="40"/>
      <c r="HH105" s="40"/>
      <c r="HI105" s="40"/>
      <c r="HJ105" s="40"/>
      <c r="HK105" s="40"/>
      <c r="HL105" s="40"/>
      <c r="HM105" s="40"/>
      <c r="HN105" s="40"/>
      <c r="HO105" s="40"/>
      <c r="HP105" s="40"/>
      <c r="HQ105" s="40"/>
      <c r="HR105" s="40"/>
      <c r="HS105" s="40"/>
      <c r="HT105" s="40"/>
      <c r="HU105" s="40"/>
      <c r="HV105" s="40"/>
    </row>
    <row r="106" spans="2:230" s="17" customFormat="1" ht="15.75" customHeight="1">
      <c r="B106" s="8"/>
      <c r="C106" s="8"/>
      <c r="D106" s="11"/>
      <c r="E106" s="11"/>
      <c r="F106" s="11"/>
      <c r="G106" s="24"/>
      <c r="H106" s="11"/>
      <c r="I106" s="11"/>
      <c r="J106" s="24"/>
      <c r="K106" s="25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40"/>
      <c r="AM106" s="40"/>
      <c r="AN106" s="40"/>
      <c r="AO106" s="40"/>
      <c r="AP106" s="40"/>
      <c r="AQ106" s="40"/>
      <c r="AR106" s="40"/>
      <c r="AS106" s="40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  <c r="BF106" s="40"/>
      <c r="BG106" s="40"/>
      <c r="BH106" s="40"/>
      <c r="BI106" s="40"/>
      <c r="BJ106" s="40"/>
      <c r="BK106" s="40"/>
      <c r="BL106" s="40"/>
      <c r="BM106" s="40"/>
      <c r="BN106" s="40"/>
      <c r="BO106" s="40"/>
      <c r="BP106" s="40"/>
      <c r="BQ106" s="40"/>
      <c r="BR106" s="40"/>
      <c r="BS106" s="40"/>
      <c r="BT106" s="40"/>
      <c r="BU106" s="40"/>
      <c r="BV106" s="40"/>
      <c r="BW106" s="40"/>
      <c r="BX106" s="40"/>
      <c r="BY106" s="40"/>
      <c r="BZ106" s="40"/>
      <c r="CA106" s="40"/>
      <c r="CB106" s="40"/>
      <c r="CC106" s="40"/>
      <c r="CD106" s="40"/>
      <c r="CE106" s="40"/>
      <c r="CF106" s="40"/>
      <c r="CG106" s="40"/>
      <c r="CH106" s="40"/>
      <c r="CI106" s="40"/>
      <c r="CJ106" s="40"/>
      <c r="CK106" s="40"/>
      <c r="CL106" s="40"/>
      <c r="CM106" s="40"/>
      <c r="CN106" s="40"/>
      <c r="CO106" s="40"/>
      <c r="CP106" s="40"/>
      <c r="CQ106" s="40"/>
      <c r="CR106" s="40"/>
      <c r="CS106" s="40"/>
      <c r="CT106" s="40"/>
      <c r="CU106" s="40"/>
      <c r="CV106" s="40"/>
      <c r="CW106" s="40"/>
      <c r="CX106" s="40"/>
      <c r="CY106" s="40"/>
      <c r="CZ106" s="40"/>
      <c r="DA106" s="40"/>
      <c r="DB106" s="40"/>
      <c r="DC106" s="40"/>
      <c r="DD106" s="40"/>
      <c r="DE106" s="40"/>
      <c r="DF106" s="40"/>
      <c r="DG106" s="40"/>
      <c r="DH106" s="40"/>
      <c r="DI106" s="40"/>
      <c r="DJ106" s="40"/>
      <c r="DK106" s="40"/>
      <c r="DL106" s="40"/>
      <c r="DM106" s="40"/>
      <c r="DN106" s="40"/>
      <c r="DO106" s="40"/>
      <c r="DP106" s="40"/>
      <c r="DQ106" s="40"/>
      <c r="DR106" s="40"/>
      <c r="DS106" s="40"/>
      <c r="DT106" s="40"/>
      <c r="DU106" s="40"/>
      <c r="DV106" s="40"/>
      <c r="DW106" s="40"/>
      <c r="DX106" s="40"/>
      <c r="DY106" s="40"/>
      <c r="DZ106" s="40"/>
      <c r="EA106" s="40"/>
      <c r="EB106" s="40"/>
      <c r="EC106" s="40"/>
      <c r="ED106" s="40"/>
      <c r="EE106" s="40"/>
      <c r="EF106" s="40"/>
      <c r="EG106" s="40"/>
      <c r="EH106" s="40"/>
      <c r="EI106" s="40"/>
      <c r="EJ106" s="40"/>
      <c r="EK106" s="40"/>
      <c r="EL106" s="40"/>
      <c r="EM106" s="40"/>
      <c r="EN106" s="40"/>
      <c r="EO106" s="40"/>
      <c r="EP106" s="40"/>
      <c r="EQ106" s="40"/>
      <c r="ER106" s="40"/>
      <c r="ES106" s="40"/>
      <c r="ET106" s="40"/>
      <c r="EU106" s="40"/>
      <c r="EV106" s="40"/>
      <c r="EW106" s="40"/>
      <c r="EX106" s="40"/>
      <c r="EY106" s="40"/>
      <c r="EZ106" s="40"/>
      <c r="FA106" s="40"/>
      <c r="FB106" s="40"/>
      <c r="FC106" s="40"/>
      <c r="FD106" s="40"/>
      <c r="FE106" s="40"/>
      <c r="FF106" s="40"/>
      <c r="FG106" s="40"/>
      <c r="FH106" s="40"/>
      <c r="FI106" s="40"/>
      <c r="FJ106" s="40"/>
      <c r="FK106" s="40"/>
      <c r="FL106" s="40"/>
      <c r="FM106" s="40"/>
      <c r="FN106" s="40"/>
      <c r="FO106" s="40"/>
      <c r="FP106" s="40"/>
      <c r="FQ106" s="40"/>
      <c r="FR106" s="40"/>
      <c r="FS106" s="40"/>
      <c r="FT106" s="40"/>
      <c r="FU106" s="40"/>
      <c r="FV106" s="40"/>
      <c r="FW106" s="40"/>
      <c r="FX106" s="40"/>
      <c r="FY106" s="40"/>
      <c r="FZ106" s="40"/>
      <c r="GA106" s="40"/>
      <c r="GB106" s="40"/>
      <c r="GC106" s="40"/>
      <c r="GD106" s="40"/>
      <c r="GE106" s="40"/>
      <c r="GF106" s="40"/>
      <c r="GG106" s="40"/>
      <c r="GH106" s="40"/>
      <c r="GI106" s="40"/>
      <c r="GJ106" s="40"/>
      <c r="GK106" s="40"/>
      <c r="GL106" s="40"/>
      <c r="GM106" s="40"/>
      <c r="GN106" s="40"/>
      <c r="GO106" s="40"/>
      <c r="GP106" s="40"/>
      <c r="GQ106" s="40"/>
      <c r="GR106" s="40"/>
      <c r="GS106" s="40"/>
      <c r="GT106" s="40"/>
      <c r="GU106" s="40"/>
      <c r="GV106" s="40"/>
      <c r="GW106" s="40"/>
      <c r="GX106" s="40"/>
      <c r="GY106" s="40"/>
      <c r="GZ106" s="40"/>
      <c r="HA106" s="40"/>
      <c r="HB106" s="40"/>
      <c r="HC106" s="40"/>
      <c r="HD106" s="40"/>
      <c r="HE106" s="40"/>
      <c r="HF106" s="40"/>
      <c r="HG106" s="40"/>
      <c r="HH106" s="40"/>
      <c r="HI106" s="40"/>
      <c r="HJ106" s="40"/>
      <c r="HK106" s="40"/>
      <c r="HL106" s="40"/>
      <c r="HM106" s="40"/>
      <c r="HN106" s="40"/>
      <c r="HO106" s="40"/>
      <c r="HP106" s="40"/>
      <c r="HQ106" s="40"/>
      <c r="HR106" s="40"/>
      <c r="HS106" s="40"/>
      <c r="HT106" s="40"/>
      <c r="HU106" s="40"/>
      <c r="HV106" s="40"/>
    </row>
    <row r="107" spans="2:230" s="17" customFormat="1" ht="15.75" customHeight="1">
      <c r="B107" s="11" t="s">
        <v>57</v>
      </c>
      <c r="C107" s="11"/>
      <c r="D107" s="11"/>
      <c r="E107" s="11"/>
      <c r="F107" s="11"/>
      <c r="G107" s="24"/>
      <c r="H107" s="11"/>
      <c r="I107" s="11"/>
      <c r="J107" s="24"/>
      <c r="K107" s="24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  <c r="AL107" s="40"/>
      <c r="AM107" s="40"/>
      <c r="AN107" s="40"/>
      <c r="AO107" s="40"/>
      <c r="AP107" s="40"/>
      <c r="AQ107" s="40"/>
      <c r="AR107" s="40"/>
      <c r="AS107" s="40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  <c r="BF107" s="40"/>
      <c r="BG107" s="40"/>
      <c r="BH107" s="40"/>
      <c r="BI107" s="40"/>
      <c r="BJ107" s="40"/>
      <c r="BK107" s="40"/>
      <c r="BL107" s="40"/>
      <c r="BM107" s="40"/>
      <c r="BN107" s="40"/>
      <c r="BO107" s="40"/>
      <c r="BP107" s="40"/>
      <c r="BQ107" s="40"/>
      <c r="BR107" s="40"/>
      <c r="BS107" s="40"/>
      <c r="BT107" s="40"/>
      <c r="BU107" s="40"/>
      <c r="BV107" s="40"/>
      <c r="BW107" s="40"/>
      <c r="BX107" s="40"/>
      <c r="BY107" s="40"/>
      <c r="BZ107" s="40"/>
      <c r="CA107" s="40"/>
      <c r="CB107" s="40"/>
      <c r="CC107" s="40"/>
      <c r="CD107" s="40"/>
      <c r="CE107" s="40"/>
      <c r="CF107" s="40"/>
      <c r="CG107" s="40"/>
      <c r="CH107" s="40"/>
      <c r="CI107" s="40"/>
      <c r="CJ107" s="40"/>
      <c r="CK107" s="40"/>
      <c r="CL107" s="40"/>
      <c r="CM107" s="40"/>
      <c r="CN107" s="40"/>
      <c r="CO107" s="40"/>
      <c r="CP107" s="40"/>
      <c r="CQ107" s="40"/>
      <c r="CR107" s="40"/>
      <c r="CS107" s="40"/>
      <c r="CT107" s="40"/>
      <c r="CU107" s="40"/>
      <c r="CV107" s="40"/>
      <c r="CW107" s="40"/>
      <c r="CX107" s="40"/>
      <c r="CY107" s="40"/>
      <c r="CZ107" s="40"/>
      <c r="DA107" s="40"/>
      <c r="DB107" s="40"/>
      <c r="DC107" s="40"/>
      <c r="DD107" s="40"/>
      <c r="DE107" s="40"/>
      <c r="DF107" s="40"/>
      <c r="DG107" s="40"/>
      <c r="DH107" s="40"/>
      <c r="DI107" s="40"/>
      <c r="DJ107" s="40"/>
      <c r="DK107" s="40"/>
      <c r="DL107" s="40"/>
      <c r="DM107" s="40"/>
      <c r="DN107" s="40"/>
      <c r="DO107" s="40"/>
      <c r="DP107" s="40"/>
      <c r="DQ107" s="40"/>
      <c r="DR107" s="40"/>
      <c r="DS107" s="40"/>
      <c r="DT107" s="40"/>
      <c r="DU107" s="40"/>
      <c r="DV107" s="40"/>
      <c r="DW107" s="40"/>
      <c r="DX107" s="40"/>
      <c r="DY107" s="40"/>
      <c r="DZ107" s="40"/>
      <c r="EA107" s="40"/>
      <c r="EB107" s="40"/>
      <c r="EC107" s="40"/>
      <c r="ED107" s="40"/>
      <c r="EE107" s="40"/>
      <c r="EF107" s="40"/>
      <c r="EG107" s="40"/>
      <c r="EH107" s="40"/>
      <c r="EI107" s="40"/>
      <c r="EJ107" s="40"/>
      <c r="EK107" s="40"/>
      <c r="EL107" s="40"/>
      <c r="EM107" s="40"/>
      <c r="EN107" s="40"/>
      <c r="EO107" s="40"/>
      <c r="EP107" s="40"/>
      <c r="EQ107" s="40"/>
      <c r="ER107" s="40"/>
      <c r="ES107" s="40"/>
      <c r="ET107" s="40"/>
      <c r="EU107" s="40"/>
      <c r="EV107" s="40"/>
      <c r="EW107" s="40"/>
      <c r="EX107" s="40"/>
      <c r="EY107" s="40"/>
      <c r="EZ107" s="40"/>
      <c r="FA107" s="40"/>
      <c r="FB107" s="40"/>
      <c r="FC107" s="40"/>
      <c r="FD107" s="40"/>
      <c r="FE107" s="40"/>
      <c r="FF107" s="40"/>
      <c r="FG107" s="40"/>
      <c r="FH107" s="40"/>
      <c r="FI107" s="40"/>
      <c r="FJ107" s="40"/>
      <c r="FK107" s="40"/>
      <c r="FL107" s="40"/>
      <c r="FM107" s="40"/>
      <c r="FN107" s="40"/>
      <c r="FO107" s="40"/>
      <c r="FP107" s="40"/>
      <c r="FQ107" s="40"/>
      <c r="FR107" s="40"/>
      <c r="FS107" s="40"/>
      <c r="FT107" s="40"/>
      <c r="FU107" s="40"/>
      <c r="FV107" s="40"/>
      <c r="FW107" s="40"/>
      <c r="FX107" s="40"/>
      <c r="FY107" s="40"/>
      <c r="FZ107" s="40"/>
      <c r="GA107" s="40"/>
      <c r="GB107" s="40"/>
      <c r="GC107" s="40"/>
      <c r="GD107" s="40"/>
      <c r="GE107" s="40"/>
      <c r="GF107" s="40"/>
      <c r="GG107" s="40"/>
      <c r="GH107" s="40"/>
      <c r="GI107" s="40"/>
      <c r="GJ107" s="40"/>
      <c r="GK107" s="40"/>
      <c r="GL107" s="40"/>
      <c r="GM107" s="40"/>
      <c r="GN107" s="40"/>
      <c r="GO107" s="40"/>
      <c r="GP107" s="40"/>
      <c r="GQ107" s="40"/>
      <c r="GR107" s="40"/>
      <c r="GS107" s="40"/>
      <c r="GT107" s="40"/>
      <c r="GU107" s="40"/>
      <c r="GV107" s="40"/>
      <c r="GW107" s="40"/>
      <c r="GX107" s="40"/>
      <c r="GY107" s="40"/>
      <c r="GZ107" s="40"/>
      <c r="HA107" s="40"/>
      <c r="HB107" s="40"/>
      <c r="HC107" s="40"/>
      <c r="HD107" s="40"/>
      <c r="HE107" s="40"/>
      <c r="HF107" s="40"/>
      <c r="HG107" s="40"/>
      <c r="HH107" s="40"/>
      <c r="HI107" s="40"/>
      <c r="HJ107" s="40"/>
      <c r="HK107" s="40"/>
      <c r="HL107" s="40"/>
      <c r="HM107" s="40"/>
      <c r="HN107" s="40"/>
      <c r="HO107" s="40"/>
      <c r="HP107" s="40"/>
      <c r="HQ107" s="40"/>
      <c r="HR107" s="40"/>
      <c r="HS107" s="40"/>
      <c r="HT107" s="40"/>
      <c r="HU107" s="40"/>
      <c r="HV107" s="40"/>
    </row>
    <row r="108" spans="2:230" s="17" customFormat="1" ht="15.75" customHeight="1">
      <c r="B108" s="11" t="s">
        <v>56</v>
      </c>
      <c r="C108" s="8"/>
      <c r="D108" s="11"/>
      <c r="E108" s="11"/>
      <c r="F108" s="11"/>
      <c r="G108" s="24"/>
      <c r="H108" s="11"/>
      <c r="I108" s="11"/>
      <c r="J108" s="24"/>
      <c r="K108" s="24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40"/>
      <c r="AL108" s="40"/>
      <c r="AM108" s="40"/>
      <c r="AN108" s="40"/>
      <c r="AO108" s="40"/>
      <c r="AP108" s="40"/>
      <c r="AQ108" s="40"/>
      <c r="AR108" s="40"/>
      <c r="AS108" s="40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  <c r="BF108" s="40"/>
      <c r="BG108" s="40"/>
      <c r="BH108" s="40"/>
      <c r="BI108" s="40"/>
      <c r="BJ108" s="40"/>
      <c r="BK108" s="40"/>
      <c r="BL108" s="40"/>
      <c r="BM108" s="40"/>
      <c r="BN108" s="40"/>
      <c r="BO108" s="40"/>
      <c r="BP108" s="40"/>
      <c r="BQ108" s="40"/>
      <c r="BR108" s="40"/>
      <c r="BS108" s="40"/>
      <c r="BT108" s="40"/>
      <c r="BU108" s="40"/>
      <c r="BV108" s="40"/>
      <c r="BW108" s="40"/>
      <c r="BX108" s="40"/>
      <c r="BY108" s="40"/>
      <c r="BZ108" s="40"/>
      <c r="CA108" s="40"/>
      <c r="CB108" s="40"/>
      <c r="CC108" s="40"/>
      <c r="CD108" s="40"/>
      <c r="CE108" s="40"/>
      <c r="CF108" s="40"/>
      <c r="CG108" s="40"/>
      <c r="CH108" s="40"/>
      <c r="CI108" s="40"/>
      <c r="CJ108" s="40"/>
      <c r="CK108" s="40"/>
      <c r="CL108" s="40"/>
      <c r="CM108" s="40"/>
      <c r="CN108" s="40"/>
      <c r="CO108" s="40"/>
      <c r="CP108" s="40"/>
      <c r="CQ108" s="40"/>
      <c r="CR108" s="40"/>
      <c r="CS108" s="40"/>
      <c r="CT108" s="40"/>
      <c r="CU108" s="40"/>
      <c r="CV108" s="40"/>
      <c r="CW108" s="40"/>
      <c r="CX108" s="40"/>
      <c r="CY108" s="40"/>
      <c r="CZ108" s="40"/>
      <c r="DA108" s="40"/>
      <c r="DB108" s="40"/>
      <c r="DC108" s="40"/>
      <c r="DD108" s="40"/>
      <c r="DE108" s="40"/>
      <c r="DF108" s="40"/>
      <c r="DG108" s="40"/>
      <c r="DH108" s="40"/>
      <c r="DI108" s="40"/>
      <c r="DJ108" s="40"/>
      <c r="DK108" s="40"/>
      <c r="DL108" s="40"/>
      <c r="DM108" s="40"/>
      <c r="DN108" s="40"/>
      <c r="DO108" s="40"/>
      <c r="DP108" s="40"/>
      <c r="DQ108" s="40"/>
      <c r="DR108" s="40"/>
      <c r="DS108" s="40"/>
      <c r="DT108" s="40"/>
      <c r="DU108" s="40"/>
      <c r="DV108" s="40"/>
      <c r="DW108" s="40"/>
      <c r="DX108" s="40"/>
      <c r="DY108" s="40"/>
      <c r="DZ108" s="40"/>
      <c r="EA108" s="40"/>
      <c r="EB108" s="40"/>
      <c r="EC108" s="40"/>
      <c r="ED108" s="40"/>
      <c r="EE108" s="40"/>
      <c r="EF108" s="40"/>
      <c r="EG108" s="40"/>
      <c r="EH108" s="40"/>
      <c r="EI108" s="40"/>
      <c r="EJ108" s="40"/>
      <c r="EK108" s="40"/>
      <c r="EL108" s="40"/>
      <c r="EM108" s="40"/>
      <c r="EN108" s="40"/>
      <c r="EO108" s="40"/>
      <c r="EP108" s="40"/>
      <c r="EQ108" s="40"/>
      <c r="ER108" s="40"/>
      <c r="ES108" s="40"/>
      <c r="ET108" s="40"/>
      <c r="EU108" s="40"/>
      <c r="EV108" s="40"/>
      <c r="EW108" s="40"/>
      <c r="EX108" s="40"/>
      <c r="EY108" s="40"/>
      <c r="EZ108" s="40"/>
      <c r="FA108" s="40"/>
      <c r="FB108" s="40"/>
      <c r="FC108" s="40"/>
      <c r="FD108" s="40"/>
      <c r="FE108" s="40"/>
      <c r="FF108" s="40"/>
      <c r="FG108" s="40"/>
      <c r="FH108" s="40"/>
      <c r="FI108" s="40"/>
      <c r="FJ108" s="40"/>
      <c r="FK108" s="40"/>
      <c r="FL108" s="40"/>
      <c r="FM108" s="40"/>
      <c r="FN108" s="40"/>
      <c r="FO108" s="40"/>
      <c r="FP108" s="40"/>
      <c r="FQ108" s="40"/>
      <c r="FR108" s="40"/>
      <c r="FS108" s="40"/>
      <c r="FT108" s="40"/>
      <c r="FU108" s="40"/>
      <c r="FV108" s="40"/>
      <c r="FW108" s="40"/>
      <c r="FX108" s="40"/>
      <c r="FY108" s="40"/>
      <c r="FZ108" s="40"/>
      <c r="GA108" s="40"/>
      <c r="GB108" s="40"/>
      <c r="GC108" s="40"/>
      <c r="GD108" s="40"/>
      <c r="GE108" s="40"/>
      <c r="GF108" s="40"/>
      <c r="GG108" s="40"/>
      <c r="GH108" s="40"/>
      <c r="GI108" s="40"/>
      <c r="GJ108" s="40"/>
      <c r="GK108" s="40"/>
      <c r="GL108" s="40"/>
      <c r="GM108" s="40"/>
      <c r="GN108" s="40"/>
      <c r="GO108" s="40"/>
      <c r="GP108" s="40"/>
      <c r="GQ108" s="40"/>
      <c r="GR108" s="40"/>
      <c r="GS108" s="40"/>
      <c r="GT108" s="40"/>
      <c r="GU108" s="40"/>
      <c r="GV108" s="40"/>
      <c r="GW108" s="40"/>
      <c r="GX108" s="40"/>
      <c r="GY108" s="40"/>
      <c r="GZ108" s="40"/>
      <c r="HA108" s="40"/>
      <c r="HB108" s="40"/>
      <c r="HC108" s="40"/>
      <c r="HD108" s="40"/>
      <c r="HE108" s="40"/>
      <c r="HF108" s="40"/>
      <c r="HG108" s="40"/>
      <c r="HH108" s="40"/>
      <c r="HI108" s="40"/>
      <c r="HJ108" s="40"/>
      <c r="HK108" s="40"/>
      <c r="HL108" s="40"/>
      <c r="HM108" s="40"/>
      <c r="HN108" s="40"/>
      <c r="HO108" s="40"/>
      <c r="HP108" s="40"/>
      <c r="HQ108" s="40"/>
      <c r="HR108" s="40"/>
      <c r="HS108" s="40"/>
      <c r="HT108" s="40"/>
      <c r="HU108" s="40"/>
      <c r="HV108" s="40"/>
    </row>
    <row r="109" spans="2:230" ht="15.75" customHeight="1">
      <c r="B109" s="8"/>
      <c r="C109" s="8"/>
      <c r="D109" s="5"/>
      <c r="E109" s="6"/>
      <c r="F109" s="6"/>
      <c r="G109" s="7"/>
      <c r="H109" s="6"/>
      <c r="I109" s="6"/>
      <c r="J109" s="7"/>
      <c r="K109" s="7"/>
    </row>
    <row r="110" spans="2:230" ht="15.75" customHeight="1">
      <c r="B110" s="8"/>
      <c r="C110" s="8"/>
      <c r="D110" s="5"/>
      <c r="E110" s="6"/>
      <c r="F110" s="6"/>
      <c r="G110" s="7"/>
      <c r="H110" s="6"/>
      <c r="I110" s="6"/>
      <c r="J110" s="7"/>
      <c r="K110" s="7"/>
    </row>
    <row r="111" spans="2:230" ht="15.75" customHeight="1">
      <c r="B111" s="2"/>
      <c r="C111" s="2"/>
      <c r="D111" s="2"/>
      <c r="E111" s="2"/>
      <c r="F111" s="2"/>
      <c r="G111" s="7"/>
      <c r="H111" s="2"/>
      <c r="I111" s="2"/>
      <c r="J111" s="2"/>
      <c r="K111" s="2"/>
    </row>
    <row r="112" spans="2:230" ht="15.75" customHeight="1">
      <c r="B112" s="2"/>
      <c r="C112" s="2"/>
      <c r="D112" s="2"/>
      <c r="E112" s="2"/>
      <c r="F112" s="2"/>
      <c r="G112" s="7"/>
      <c r="H112" s="2"/>
      <c r="I112" s="2"/>
      <c r="J112" s="2"/>
      <c r="K112" s="2"/>
    </row>
    <row r="113" spans="2:11" ht="15.75" customHeight="1">
      <c r="B113" s="2"/>
      <c r="C113" s="2"/>
      <c r="D113" s="2"/>
      <c r="E113" s="2"/>
      <c r="F113" s="2"/>
      <c r="G113" s="7"/>
      <c r="H113" s="2"/>
      <c r="I113" s="2"/>
      <c r="J113" s="2"/>
      <c r="K113" s="2"/>
    </row>
    <row r="114" spans="2:11" ht="15.75" customHeight="1"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 spans="2:11" ht="15.75" customHeight="1">
      <c r="B115" s="2"/>
      <c r="C115" s="2"/>
      <c r="D115" s="2"/>
      <c r="E115" s="2"/>
      <c r="F115" s="2"/>
      <c r="G115" s="2"/>
      <c r="H115" s="2"/>
      <c r="I115" s="2"/>
      <c r="J115" s="2"/>
      <c r="K115" s="2"/>
    </row>
  </sheetData>
  <mergeCells count="2">
    <mergeCell ref="A4:K4"/>
    <mergeCell ref="A5:K5"/>
  </mergeCells>
  <phoneticPr fontId="0"/>
  <hyperlinks>
    <hyperlink ref="J15" r:id="rId1"/>
    <hyperlink ref="J16" r:id="rId2"/>
    <hyperlink ref="D13" r:id="rId3" tooltip="mailto:didier.mathou@honeywell.com" display="mailto:cedric.viez@honeywell.com"/>
  </hyperlinks>
  <printOptions horizontalCentered="1"/>
  <pageMargins left="0.33" right="0.27" top="0.32" bottom="0.33" header="0.24" footer="0.196850393700787"/>
  <pageSetup paperSize="9" scale="51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2012-12-17T09:21:09Z</cp:lastPrinted>
  <dcterms:created xsi:type="dcterms:W3CDTF">2000-06-29T05:08:18Z</dcterms:created>
  <dcterms:modified xsi:type="dcterms:W3CDTF">2012-12-17T09:55:08Z</dcterms:modified>
</cp:coreProperties>
</file>