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2" i="1" l="1"/>
  <c r="P22" i="1" l="1"/>
  <c r="J22" i="1" l="1"/>
  <c r="J26" i="1" s="1"/>
  <c r="J30" i="1" s="1"/>
  <c r="J32" i="1" s="1"/>
</calcChain>
</file>

<file path=xl/sharedStrings.xml><?xml version="1.0" encoding="utf-8"?>
<sst xmlns="http://schemas.openxmlformats.org/spreadsheetml/2006/main" count="92" uniqueCount="79">
  <si>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</si>
  <si>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</si>
  <si>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</si>
  <si>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</si>
  <si>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</si>
  <si>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</si>
  <si>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</si>
  <si>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</si>
  <si>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</si>
  <si>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</si>
  <si>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</si>
  <si>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</si>
  <si>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</si>
  <si>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</si>
  <si>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</si>
  <si>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</si>
  <si>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</si>
  <si>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</si>
  <si>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</si>
  <si>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</si>
  <si>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</si>
  <si>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</si>
  <si>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</si>
  <si>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</si>
  <si>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</si>
  <si>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</si>
  <si>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</si>
  <si>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</si>
  <si>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</si>
  <si>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</si>
  <si>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</si>
  <si>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</si>
  <si>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</si>
  <si>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</si>
  <si>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</si>
  <si>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</si>
  <si>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</si>
  <si>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</si>
  <si>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</si>
  <si>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</si>
  <si>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</si>
  <si>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</si>
  <si>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</si>
  <si>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</si>
  <si>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</si>
  <si>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</si>
  <si>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</si>
  <si>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</si>
  <si>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</si>
  <si>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</si>
  <si>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</si>
  <si>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</si>
  <si>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</si>
  <si>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</si>
  <si>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</si>
  <si>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</si>
  <si>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</si>
  <si>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</si>
  <si>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</si>
  <si>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</si>
  <si>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</si>
  <si>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</si>
  <si>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</si>
  <si>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</si>
  <si>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</si>
  <si>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</si>
  <si>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</si>
  <si>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</si>
  <si>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</si>
  <si>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Andre Zaikin, Managing Director</t>
  </si>
  <si>
    <t>Inkonsa &amp; Partners, Co., Vilnius, Lithuania/Minsk, Belarus</t>
  </si>
  <si>
    <t>tel. +370 610 45388</t>
  </si>
  <si>
    <t>fax: +370 5 2711721</t>
  </si>
  <si>
    <t>12</t>
  </si>
  <si>
    <t>Q2012RH440</t>
  </si>
  <si>
    <t xml:space="preserve">5LX7001-JL </t>
  </si>
  <si>
    <t>Explosion prrof switch</t>
  </si>
  <si>
    <t>Replacement of 5LX5001-L</t>
  </si>
  <si>
    <t>FCA Melsele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</si>
</sst>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9" fillId="0" borderId="0" xfId="0" applyFont="1" applyFill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%2B370%20610%2045388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tel:%2B370%205%202711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K40" sqref="K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2" t="s">
        <v>69</v>
      </c>
      <c r="E7" s="17"/>
      <c r="F7" s="85"/>
      <c r="G7" s="21"/>
      <c r="H7" s="33" t="s">
        <v>1</v>
      </c>
      <c r="I7" s="17"/>
      <c r="J7" s="77">
        <v>41255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74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0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7" t="s">
        <v>77</v>
      </c>
      <c r="G21" s="103"/>
      <c r="H21" s="104"/>
      <c r="I21" s="50"/>
      <c r="J21" s="50"/>
      <c r="K21" s="79"/>
      <c r="L21" s="107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2" t="s">
        <v>75</v>
      </c>
      <c r="E22" s="112" t="s">
        <v>76</v>
      </c>
      <c r="G22" s="106">
        <v>50</v>
      </c>
      <c r="H22" s="104">
        <v>153</v>
      </c>
      <c r="I22" s="50"/>
      <c r="J22" s="50">
        <f>G22*H22</f>
        <v>7650</v>
      </c>
      <c r="K22" s="79" t="s">
        <v>73</v>
      </c>
      <c r="L22" s="105">
        <v>83.31</v>
      </c>
      <c r="M22" s="17">
        <v>1.1000000000000001</v>
      </c>
      <c r="N22" s="108">
        <f>L22*M22</f>
        <v>91.641000000000005</v>
      </c>
      <c r="O22" s="109">
        <v>0.4</v>
      </c>
      <c r="P22" s="17">
        <f>N22/(1-O22)</f>
        <v>152.73500000000001</v>
      </c>
    </row>
    <row r="23" spans="1:16" s="95" customFormat="1" ht="15.75" customHeight="1">
      <c r="B23" s="100"/>
      <c r="C23" s="100"/>
      <c r="D23" s="113"/>
      <c r="E23" s="102"/>
      <c r="H23" s="104"/>
      <c r="I23" s="94"/>
      <c r="J23" s="94"/>
      <c r="K23" s="94"/>
      <c r="M23" s="17"/>
      <c r="N23" s="108"/>
      <c r="O23" s="109"/>
      <c r="P23" s="17"/>
    </row>
    <row r="24" spans="1:16" s="95" customFormat="1" ht="15.75" customHeight="1">
      <c r="B24" s="100"/>
      <c r="C24" s="100"/>
      <c r="D24" s="113"/>
      <c r="E24" s="102"/>
      <c r="H24" s="104"/>
      <c r="I24" s="94"/>
      <c r="J24" s="94"/>
      <c r="K24" s="94"/>
      <c r="M24" s="17"/>
      <c r="N24" s="108"/>
      <c r="O24" s="109"/>
      <c r="P24" s="17"/>
    </row>
    <row r="25" spans="1:16" ht="15.75" customHeight="1" thickBot="1">
      <c r="A25" s="17"/>
      <c r="B25" s="61"/>
      <c r="C25" s="62"/>
      <c r="D25" s="63"/>
      <c r="E25" s="64"/>
      <c r="F25" s="65"/>
      <c r="G25" s="93"/>
      <c r="H25" s="66"/>
      <c r="I25" s="67"/>
      <c r="J25" s="67"/>
      <c r="K25" s="80"/>
    </row>
    <row r="26" spans="1:16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7650</v>
      </c>
      <c r="K26" s="60"/>
    </row>
    <row r="27" spans="1:16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150</v>
      </c>
      <c r="K27" s="58"/>
    </row>
    <row r="28" spans="1:16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6" ht="15.75" customHeight="1" thickBot="1">
      <c r="A29" s="17"/>
      <c r="B29" s="62"/>
      <c r="C29" s="62"/>
      <c r="D29" s="61"/>
      <c r="E29" s="70"/>
      <c r="F29" s="71"/>
      <c r="G29" s="72" t="s">
        <v>20</v>
      </c>
      <c r="H29" s="73" t="s">
        <v>4</v>
      </c>
      <c r="I29" s="74"/>
      <c r="J29" s="74"/>
      <c r="K29" s="75"/>
    </row>
    <row r="30" spans="1:16" ht="15.75" customHeight="1">
      <c r="A30" s="17"/>
      <c r="B30" s="11"/>
      <c r="C30" s="11"/>
      <c r="D30" s="12"/>
      <c r="E30" s="21"/>
      <c r="F30" s="11"/>
      <c r="G30" s="31" t="s">
        <v>33</v>
      </c>
      <c r="H30" s="51" t="s">
        <v>4</v>
      </c>
      <c r="I30" s="50"/>
      <c r="J30" s="50">
        <f>IF(J26&lt;150, 150, J26)</f>
        <v>7650</v>
      </c>
      <c r="K30" s="60"/>
    </row>
    <row r="31" spans="1:16" ht="15.75" customHeight="1" thickBot="1">
      <c r="A31" s="17"/>
      <c r="B31" s="62"/>
      <c r="C31" s="62"/>
      <c r="D31" s="61"/>
      <c r="E31" s="64"/>
      <c r="F31" s="62"/>
      <c r="G31" s="68" t="s">
        <v>32</v>
      </c>
      <c r="H31" s="66" t="s">
        <v>4</v>
      </c>
      <c r="I31" s="67"/>
      <c r="J31" s="67"/>
      <c r="K31" s="69"/>
    </row>
    <row r="32" spans="1:16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7650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42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44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31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62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87" t="s">
        <v>59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87" t="s">
        <v>60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87" t="s">
        <v>61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C43" s="11"/>
      <c r="D43" s="76" t="s">
        <v>34</v>
      </c>
      <c r="E43" s="11"/>
      <c r="F43" s="11"/>
      <c r="G43" s="13"/>
      <c r="H43" s="14"/>
      <c r="I43" s="11"/>
      <c r="J43" s="78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 t="s">
        <v>35</v>
      </c>
      <c r="E44" s="18" t="s">
        <v>78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/>
      <c r="E45" s="18" t="s">
        <v>53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36</v>
      </c>
      <c r="E46" s="90" t="s">
        <v>52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37</v>
      </c>
      <c r="E47" s="17" t="s">
        <v>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22" t="s">
        <v>21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23" t="s">
        <v>48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17" t="s">
        <v>49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41</v>
      </c>
      <c r="E51" s="11" t="s">
        <v>22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57</v>
      </c>
      <c r="C57" s="11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56</v>
      </c>
      <c r="C58" s="8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  <hyperlink ref="D9" r:id="rId3" display="tel:%2B370 610 45388"/>
    <hyperlink ref="D10" r:id="rId4" display="tel:%2B370 5 2711721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2012-12-12T11:26:32Z</dcterms:modified>
</cp:coreProperties>
</file>