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J28" i="1"/>
  <c r="J25" i="1"/>
  <c r="N28" i="1"/>
  <c r="P28" i="1" s="1"/>
  <c r="P25" i="1"/>
  <c r="N25" i="1"/>
  <c r="P22" i="1"/>
  <c r="N22" i="1"/>
  <c r="L28" i="1"/>
  <c r="L25" i="1"/>
  <c r="L22" i="1"/>
  <c r="J22" i="1" l="1"/>
  <c r="J36" i="1" s="1"/>
  <c r="J38" i="1" s="1"/>
</calcChain>
</file>

<file path=xl/sharedStrings.xml><?xml version="1.0" encoding="utf-8"?>
<sst xmlns="http://schemas.openxmlformats.org/spreadsheetml/2006/main" count="104" uniqueCount="89">
  <si>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</si>
  <si>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</si>
  <si>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</si>
  <si>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</si>
  <si>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</si>
  <si>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</si>
  <si>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</si>
  <si>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</si>
  <si>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</si>
  <si>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</si>
  <si>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</si>
  <si>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</si>
  <si>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</si>
  <si>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</si>
  <si>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</si>
  <si>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</si>
  <si>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</si>
  <si>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</si>
  <si>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</si>
  <si>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</si>
  <si>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</si>
  <si>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</si>
  <si>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</si>
  <si>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</si>
  <si>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</si>
  <si>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</si>
  <si>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</si>
  <si>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</si>
  <si>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</si>
  <si>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</si>
  <si>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</si>
  <si>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</si>
  <si>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</si>
  <si>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</si>
  <si>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</si>
  <si>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</si>
  <si>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</si>
  <si>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</si>
  <si>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</si>
  <si>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</si>
  <si>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</si>
  <si>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</si>
  <si>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</si>
  <si>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</si>
  <si>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</si>
  <si>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</si>
  <si>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</si>
  <si>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</si>
  <si>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</si>
  <si>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</si>
  <si>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</si>
  <si>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</si>
  <si>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</si>
  <si>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</si>
  <si>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</si>
  <si>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</si>
  <si>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</si>
  <si>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</si>
  <si>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</si>
  <si>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</si>
  <si>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</si>
  <si>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</si>
  <si>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</si>
  <si>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</si>
  <si>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</si>
  <si>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</si>
  <si>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</si>
  <si>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</si>
  <si>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</si>
  <si>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</si>
  <si>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Q2012RH430</t>
  </si>
  <si>
    <t>Lachezar Katincharov</t>
  </si>
  <si>
    <t>Katincharov &amp; Co</t>
  </si>
  <si>
    <t>1172 Dianabad 31 B entr 4</t>
  </si>
  <si>
    <t>Sofia/Bulgaria</t>
  </si>
  <si>
    <t>tel 003592 8688417</t>
  </si>
  <si>
    <t>fax 00359 2 9626065</t>
  </si>
  <si>
    <t>Lkatincharov@gmail.com</t>
  </si>
  <si>
    <t>GSM 0885573951</t>
  </si>
  <si>
    <t>GTX35R-AABA1FAEA05-AF2AXA6-A2R1</t>
  </si>
  <si>
    <t>Remote seal DP transmitter type GTX</t>
  </si>
  <si>
    <t>Range : 250 to 10160mmH2O</t>
  </si>
  <si>
    <t>GTX31D-AAAADAB-AXXAHA1-A2G4G7R1</t>
  </si>
  <si>
    <t>DP transmitter type GTX</t>
  </si>
  <si>
    <t>Range 75 to 10160mmH2O</t>
  </si>
  <si>
    <t>Flange type rTransmitter type GTX</t>
  </si>
  <si>
    <t>Range : 0-35Kg/cm2</t>
  </si>
  <si>
    <t>GTX60F-AAACDXA1FAEA-AXXAXAX-A2R1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</si>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</sst>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38" fontId="9" fillId="0" borderId="0" xfId="3" applyNumberFormat="1" applyFont="1" applyFill="1" applyBorder="1" applyAlignment="1" applyProtection="1">
      <alignment horizontal="left"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katincharov@g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J33" sqref="J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41253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8" t="s">
        <v>79</v>
      </c>
      <c r="E22" s="101" t="s">
        <v>80</v>
      </c>
      <c r="G22" s="109">
        <v>2</v>
      </c>
      <c r="H22" s="106">
        <v>2567</v>
      </c>
      <c r="I22" s="50"/>
      <c r="J22" s="50">
        <f>G22*H22</f>
        <v>5134</v>
      </c>
      <c r="K22" s="79" t="s">
        <v>88</v>
      </c>
      <c r="L22" s="107">
        <f>589+155+90+30+8+20+10+30+5</f>
        <v>937</v>
      </c>
      <c r="M22" s="17">
        <v>0.13700000000000001</v>
      </c>
      <c r="N22" s="112">
        <f>L22*M22*1000/100</f>
        <v>1283.69</v>
      </c>
      <c r="O22" s="113">
        <v>0.5</v>
      </c>
      <c r="P22" s="17">
        <f>N22/(1-O22)</f>
        <v>2567.38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/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>
        <v>2</v>
      </c>
      <c r="C25" s="99"/>
      <c r="D25" s="104" t="s">
        <v>82</v>
      </c>
      <c r="E25" s="103" t="s">
        <v>83</v>
      </c>
      <c r="G25" s="110">
        <v>16</v>
      </c>
      <c r="H25" s="106">
        <v>967</v>
      </c>
      <c r="I25" s="94"/>
      <c r="J25" s="50">
        <f>G25*H25</f>
        <v>15472</v>
      </c>
      <c r="K25" s="79" t="s">
        <v>88</v>
      </c>
      <c r="L25" s="108">
        <f>310+6+11+20+14+12+30+5+4+5</f>
        <v>417</v>
      </c>
      <c r="M25" s="98">
        <v>0.11600000000000001</v>
      </c>
      <c r="N25" s="112">
        <f>L25*M25*1000/100</f>
        <v>483.72</v>
      </c>
      <c r="O25" s="113">
        <v>0.5</v>
      </c>
      <c r="P25" s="17">
        <f>N25/(1-O25)</f>
        <v>967.44</v>
      </c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>
        <v>3</v>
      </c>
      <c r="D28" s="119" t="s">
        <v>87</v>
      </c>
      <c r="E28" s="103" t="s">
        <v>85</v>
      </c>
      <c r="G28" s="95">
        <v>4</v>
      </c>
      <c r="H28" s="106">
        <v>1545</v>
      </c>
      <c r="I28" s="94"/>
      <c r="J28" s="50">
        <f>G28*H28</f>
        <v>6180</v>
      </c>
      <c r="K28" s="79" t="s">
        <v>88</v>
      </c>
      <c r="L28" s="95">
        <f>349+106+3+51+20+30+5</f>
        <v>564</v>
      </c>
      <c r="M28" s="95">
        <v>0.13700000000000001</v>
      </c>
      <c r="N28" s="112">
        <f>L28*M28*1000/100</f>
        <v>772.68</v>
      </c>
      <c r="O28" s="113">
        <v>0.5</v>
      </c>
      <c r="P28" s="17">
        <f>N28/(1-O28)</f>
        <v>1545.36</v>
      </c>
    </row>
    <row r="29" spans="1:16" s="95" customFormat="1" ht="15.75" customHeight="1">
      <c r="B29" s="99"/>
      <c r="D29" s="119"/>
      <c r="E29" s="103" t="s">
        <v>86</v>
      </c>
      <c r="H29" s="106"/>
      <c r="I29" s="94"/>
      <c r="J29" s="94"/>
      <c r="K29" s="94"/>
    </row>
    <row r="30" spans="1:16" s="95" customFormat="1" ht="15.75" customHeight="1">
      <c r="B30" s="99"/>
      <c r="D30" s="119"/>
      <c r="E30" s="103"/>
      <c r="H30" s="106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26786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26786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26786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Lkatincharov@gmail.com"/>
  </hyperlinks>
  <printOptions horizontalCentered="1"/>
  <pageMargins left="0.33" right="0.27" top="0.32" bottom="0.33" header="0.24" footer="0.196850393700787"/>
  <pageSetup paperSize="9" scale="7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2012-12-10T17:14:48Z</dcterms:modified>
</cp:coreProperties>
</file>