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L22" i="1"/>
  <c r="J22" i="1" l="1"/>
  <c r="J32" i="1" s="1"/>
  <c r="J36" i="1" s="1"/>
  <c r="J38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<sst xmlns="http://schemas.openxmlformats.org/spreadsheetml/2006/main" count="95" uniqueCount="82">
  <si>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</si>
  <si>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</si>
  <si>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</si>
  <si>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</si>
  <si>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</si>
  <si>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</si>
  <si>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</si>
  <si>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</si>
  <si>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</si>
  <si>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</si>
  <si>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</si>
  <si>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</si>
  <si>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</si>
  <si>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</si>
  <si>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</si>
  <si>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</si>
  <si>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</si>
  <si>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</si>
  <si>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</si>
  <si>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</si>
  <si>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</si>
  <si>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</si>
  <si>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</si>
  <si>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</si>
  <si>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</si>
  <si>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</si>
  <si>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</si>
  <si>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</si>
  <si>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</si>
  <si>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</si>
  <si>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</si>
  <si>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</si>
  <si>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</si>
  <si>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</si>
  <si>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</si>
  <si>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</si>
  <si>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</si>
  <si>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</si>
  <si>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</si>
  <si>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</si>
  <si>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</si>
  <si>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</si>
  <si>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</si>
  <si>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</si>
  <si>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</si>
  <si>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</si>
  <si>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</si>
  <si>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</si>
  <si>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</si>
  <si>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</si>
  <si>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</si>
  <si>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</si>
  <si>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</si>
  <si>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</si>
  <si>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</si>
  <si>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</si>
  <si>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</si>
  <si>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</si>
  <si>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</si>
  <si>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</si>
  <si>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</si>
  <si>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</si>
  <si>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</si>
  <si>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</si>
  <si>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</si>
  <si>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</si>
  <si>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</si>
  <si>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</si>
  <si>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</si>
  <si>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</si>
  <si>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Secif</t>
  </si>
  <si>
    <t>Katia</t>
  </si>
  <si>
    <t>Q2012RH421</t>
  </si>
  <si>
    <t>KUX121-221B8C-X-X</t>
  </si>
  <si>
    <t>Multi P/I Converter</t>
  </si>
  <si>
    <t>24Vdc power supply</t>
  </si>
  <si>
    <t>3-15PSI input</t>
  </si>
  <si>
    <t>4-20mA output</t>
  </si>
  <si>
    <t>Air piping: 1/4NPT</t>
  </si>
  <si>
    <t>With 8 converter modules</t>
  </si>
  <si>
    <t>12</t>
  </si>
  <si>
    <t>19'' rack 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</si>
</sst>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12.2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41240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71</v>
      </c>
      <c r="E11" s="17"/>
      <c r="F11" s="84"/>
      <c r="G11" s="17"/>
      <c r="H11" s="20" t="s">
        <v>17</v>
      </c>
      <c r="I11" s="20"/>
      <c r="J11" s="34" t="s">
        <v>72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73</v>
      </c>
      <c r="E22" s="102" t="s">
        <v>74</v>
      </c>
      <c r="G22" s="110">
        <v>7</v>
      </c>
      <c r="H22" s="107">
        <v>6553</v>
      </c>
      <c r="I22" s="50"/>
      <c r="J22" s="50">
        <f>G22*H22</f>
        <v>45871</v>
      </c>
      <c r="K22" s="79" t="s">
        <v>80</v>
      </c>
      <c r="L22" s="108">
        <f>390+805</f>
        <v>1195</v>
      </c>
      <c r="M22" s="17">
        <v>0.32900000000000001</v>
      </c>
      <c r="N22" s="113">
        <f>L22*M22*1000/100</f>
        <v>3931.5500000000006</v>
      </c>
      <c r="O22" s="114">
        <v>0.4</v>
      </c>
      <c r="P22" s="17">
        <f>N22/(1-O22)</f>
        <v>6552.5833333333348</v>
      </c>
    </row>
    <row r="23" spans="1:16" s="95" customFormat="1" ht="15.75" customHeight="1">
      <c r="B23" s="103"/>
      <c r="C23" s="100"/>
      <c r="D23" s="105"/>
      <c r="E23" s="104" t="s">
        <v>75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76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77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78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79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81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/>
      <c r="H30" s="107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45871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45871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45871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60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53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52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57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2012-11-27T13:33:03Z</dcterms:modified>
</cp:coreProperties>
</file>