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H25" i="1" l="1"/>
  <c r="J25" i="1" s="1"/>
  <c r="H23" i="1"/>
  <c r="J23" i="1" s="1"/>
  <c r="H22" i="1"/>
  <c r="N25" i="1"/>
  <c r="P25" i="1" s="1"/>
  <c r="N24" i="1"/>
  <c r="P24" i="1" s="1"/>
  <c r="H24" i="1" s="1"/>
  <c r="J24" i="1" s="1"/>
  <c r="N23" i="1"/>
  <c r="P23" i="1" s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<sst xmlns="http://schemas.openxmlformats.org/spreadsheetml/2006/main" count="96" uniqueCount="80">
  <si>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</si>
  <si>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</si>
  <si>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</si>
  <si>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</si>
  <si>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</si>
  <si>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</si>
  <si>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</si>
  <si>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</si>
  <si>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</si>
  <si>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</si>
  <si>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</si>
  <si>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</si>
  <si>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</si>
  <si>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</si>
  <si>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</si>
  <si>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</si>
  <si>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</si>
  <si>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</si>
  <si>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</si>
  <si>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</si>
  <si>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</si>
  <si>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</si>
  <si>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</si>
  <si>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</si>
  <si>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</si>
  <si>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</si>
  <si>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</si>
  <si>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</si>
  <si>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</si>
  <si>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</si>
  <si>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</si>
  <si>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</si>
  <si>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</si>
  <si>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</si>
  <si>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</si>
  <si>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</si>
  <si>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</si>
  <si>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</si>
  <si>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</si>
  <si>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</si>
  <si>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</si>
  <si>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</si>
  <si>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</si>
  <si>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</si>
  <si>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</si>
  <si>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</si>
  <si>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</si>
  <si>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</si>
  <si>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</si>
  <si>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</si>
  <si>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</si>
  <si>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</si>
  <si>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</si>
  <si>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</si>
  <si>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</si>
  <si>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</si>
  <si>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</si>
  <si>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</si>
  <si>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</si>
  <si>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</si>
  <si>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</si>
  <si>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</si>
  <si>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</si>
  <si>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</si>
  <si>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</si>
  <si>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</si>
  <si>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</si>
  <si>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</si>
  <si>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</si>
  <si>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Linda Meech</t>
  </si>
  <si>
    <t>t +44 (0) 1793 824111</t>
  </si>
  <si>
    <t>e lmeech@amcs.co.uk</t>
  </si>
  <si>
    <t>AMCS</t>
  </si>
  <si>
    <t>Q2012RH418</t>
  </si>
  <si>
    <t>82509584-19200</t>
  </si>
  <si>
    <t>80253216-75100</t>
  </si>
  <si>
    <t>80253216-55100</t>
  </si>
  <si>
    <t>80253216-35100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</si>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</sst>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0.5"/>
      <name val="Consolas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cooper@amcs.co.u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L25" sqref="L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3" t="s">
        <v>72</v>
      </c>
      <c r="E7" s="17"/>
      <c r="F7" s="84"/>
      <c r="G7" s="21"/>
      <c r="H7" s="33" t="s">
        <v>1</v>
      </c>
      <c r="I7" s="17"/>
      <c r="J7" s="76">
        <v>41239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/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/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3" t="s">
        <v>69</v>
      </c>
      <c r="E11" s="17"/>
      <c r="F11" s="83"/>
      <c r="G11" s="17"/>
      <c r="H11" s="20" t="s">
        <v>17</v>
      </c>
      <c r="I11" s="20"/>
      <c r="J11" s="34" t="s">
        <v>73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3" t="s">
        <v>70</v>
      </c>
      <c r="E12" s="17"/>
      <c r="F12" s="83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3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3"/>
      <c r="E14" s="17"/>
      <c r="F14" s="83"/>
      <c r="G14" s="17"/>
      <c r="H14" s="20" t="s">
        <v>29</v>
      </c>
      <c r="J14" s="85" t="s">
        <v>68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3" t="s">
        <v>71</v>
      </c>
      <c r="E15" s="17"/>
      <c r="F15" s="83"/>
      <c r="G15" s="17"/>
      <c r="H15" s="20" t="s">
        <v>45</v>
      </c>
      <c r="J15" s="87" t="s">
        <v>58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3"/>
      <c r="E16" s="17"/>
      <c r="F16" s="83"/>
      <c r="G16" s="17"/>
      <c r="H16" s="20" t="s">
        <v>47</v>
      </c>
      <c r="I16" s="21"/>
      <c r="J16" s="88" t="s">
        <v>55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D17" s="113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8" t="s">
        <v>63</v>
      </c>
      <c r="M21" s="96" t="s">
        <v>64</v>
      </c>
      <c r="N21" s="94" t="s">
        <v>65</v>
      </c>
      <c r="O21" s="95" t="s">
        <v>66</v>
      </c>
      <c r="P21" s="93" t="s">
        <v>67</v>
      </c>
    </row>
    <row r="22" spans="1:16" s="17" customFormat="1" ht="15.75" customHeight="1">
      <c r="B22" s="97">
        <v>1</v>
      </c>
      <c r="C22" s="98"/>
      <c r="D22" s="113" t="s">
        <v>74</v>
      </c>
      <c r="E22" s="99"/>
      <c r="G22" s="106">
        <v>1</v>
      </c>
      <c r="H22" s="104">
        <f>ROUND(P22,0)</f>
        <v>23</v>
      </c>
      <c r="I22" s="49"/>
      <c r="J22" s="49">
        <f>G22*H22</f>
        <v>23</v>
      </c>
      <c r="K22" s="78" t="s">
        <v>78</v>
      </c>
      <c r="L22" s="112">
        <v>2500</v>
      </c>
      <c r="M22" s="17">
        <v>0.45</v>
      </c>
      <c r="N22" s="109">
        <f>L22*M22/100</f>
        <v>11.25</v>
      </c>
      <c r="O22" s="110">
        <v>0.5</v>
      </c>
      <c r="P22" s="17">
        <f>N22/(1-O22)</f>
        <v>22.5</v>
      </c>
    </row>
    <row r="23" spans="1:16" s="93" customFormat="1" ht="15.75" customHeight="1">
      <c r="B23" s="100">
        <v>2</v>
      </c>
      <c r="C23" s="97"/>
      <c r="D23" s="113" t="s">
        <v>75</v>
      </c>
      <c r="E23" s="101"/>
      <c r="G23" s="107">
        <v>3</v>
      </c>
      <c r="H23" s="104">
        <f t="shared" ref="H23:H25" si="0">ROUND(P23,0)</f>
        <v>220</v>
      </c>
      <c r="I23" s="49"/>
      <c r="J23" s="49">
        <f t="shared" ref="J23:J25" si="1">G23*H23</f>
        <v>660</v>
      </c>
      <c r="K23" s="78" t="s">
        <v>78</v>
      </c>
      <c r="L23" s="112">
        <v>24400</v>
      </c>
      <c r="M23" s="17">
        <v>0.45</v>
      </c>
      <c r="N23" s="109">
        <f t="shared" ref="N23:N25" si="2">L23*M23/100</f>
        <v>109.8</v>
      </c>
      <c r="O23" s="110">
        <v>0.5</v>
      </c>
      <c r="P23" s="17">
        <f t="shared" ref="P23:P25" si="3">N23/(1-O23)</f>
        <v>219.6</v>
      </c>
    </row>
    <row r="24" spans="1:16" s="93" customFormat="1" ht="15.75" customHeight="1">
      <c r="B24" s="97">
        <v>3</v>
      </c>
      <c r="C24" s="97"/>
      <c r="D24" s="113" t="s">
        <v>76</v>
      </c>
      <c r="E24" s="101"/>
      <c r="G24" s="107">
        <v>6</v>
      </c>
      <c r="H24" s="104">
        <f t="shared" si="0"/>
        <v>129</v>
      </c>
      <c r="I24" s="49"/>
      <c r="J24" s="49">
        <f t="shared" si="1"/>
        <v>774</v>
      </c>
      <c r="K24" s="78" t="s">
        <v>78</v>
      </c>
      <c r="L24" s="112">
        <v>14300</v>
      </c>
      <c r="M24" s="17">
        <v>0.45</v>
      </c>
      <c r="N24" s="109">
        <f t="shared" si="2"/>
        <v>64.349999999999994</v>
      </c>
      <c r="O24" s="110">
        <v>0.5</v>
      </c>
      <c r="P24" s="17">
        <f t="shared" si="3"/>
        <v>128.69999999999999</v>
      </c>
    </row>
    <row r="25" spans="1:16" s="93" customFormat="1" ht="15.75" customHeight="1">
      <c r="B25" s="97">
        <v>4</v>
      </c>
      <c r="C25" s="97"/>
      <c r="D25" s="113" t="s">
        <v>77</v>
      </c>
      <c r="E25" s="101"/>
      <c r="G25" s="107">
        <v>6</v>
      </c>
      <c r="H25" s="104">
        <f t="shared" si="0"/>
        <v>68</v>
      </c>
      <c r="I25" s="49"/>
      <c r="J25" s="49">
        <f t="shared" si="1"/>
        <v>408</v>
      </c>
      <c r="K25" s="78" t="s">
        <v>78</v>
      </c>
      <c r="L25" s="111">
        <v>7600</v>
      </c>
      <c r="M25" s="17">
        <v>0.45</v>
      </c>
      <c r="N25" s="109">
        <f t="shared" si="2"/>
        <v>34.200000000000003</v>
      </c>
      <c r="O25" s="110">
        <v>0.5</v>
      </c>
      <c r="P25" s="17">
        <f t="shared" si="3"/>
        <v>68.400000000000006</v>
      </c>
    </row>
    <row r="26" spans="1:16" s="93" customFormat="1" ht="15.75" customHeight="1">
      <c r="B26" s="97"/>
      <c r="C26" s="97"/>
      <c r="D26" s="113"/>
      <c r="E26" s="101"/>
      <c r="G26" s="107"/>
      <c r="H26" s="104"/>
      <c r="I26" s="92"/>
      <c r="J26" s="49"/>
      <c r="K26" s="78"/>
      <c r="L26" s="105"/>
      <c r="M26" s="17"/>
      <c r="N26" s="109"/>
      <c r="O26" s="110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1865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1865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1865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59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60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52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53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79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mcooper@amcs.co.uk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2012-11-26T12:35:23Z</dcterms:modified>
</cp:coreProperties>
</file>