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34" i="1" l="1"/>
  <c r="L34" i="1"/>
  <c r="N34" i="1"/>
  <c r="P34" i="1" s="1"/>
  <c r="J30" i="1"/>
  <c r="L30" i="1"/>
  <c r="N30" i="1" s="1"/>
  <c r="P30" i="1" s="1"/>
  <c r="N28" i="1"/>
  <c r="P28" i="1" s="1"/>
  <c r="L22" i="1"/>
  <c r="N22" i="1" s="1"/>
  <c r="P22" i="1" s="1"/>
  <c r="J22" i="1" l="1"/>
  <c r="J40" i="1" s="1"/>
  <c r="J44" i="1" s="1"/>
  <c r="J46" i="1" s="1"/>
</calcChain>
</file>

<file path=xl/sharedStrings.xml><?xml version="1.0" encoding="utf-8"?>
<sst xmlns="http://schemas.openxmlformats.org/spreadsheetml/2006/main" count="113" uniqueCount="94">
  <si>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</si>
  <si>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</si>
  <si>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</si>
  <si>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</si>
  <si>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</si>
  <si>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</si>
  <si>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</si>
  <si>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</si>
  <si>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</si>
  <si>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</si>
  <si>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</si>
  <si>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</si>
  <si>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</si>
  <si>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</si>
  <si>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</si>
  <si>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</si>
  <si>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</si>
  <si>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</si>
  <si>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</si>
  <si>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</si>
  <si>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</si>
  <si>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</si>
  <si>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</si>
  <si>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</si>
  <si>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</si>
  <si>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</si>
  <si>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</si>
  <si>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</si>
  <si>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</si>
  <si>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</si>
  <si>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</si>
  <si>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</si>
  <si>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</si>
  <si>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</si>
  <si>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</si>
  <si>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</si>
  <si>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</si>
  <si>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</si>
  <si>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</si>
  <si>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</si>
  <si>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</si>
  <si>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</si>
  <si>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</si>
  <si>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</si>
  <si>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</si>
  <si>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</si>
  <si>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</si>
  <si>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</si>
  <si>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</si>
  <si>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</si>
  <si>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</si>
  <si>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</si>
  <si>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</si>
  <si>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</si>
  <si>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</si>
  <si>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</si>
  <si>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</si>
  <si>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</si>
  <si>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</si>
  <si>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</si>
  <si>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</si>
  <si>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</si>
  <si>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</si>
  <si>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</si>
  <si>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</si>
  <si>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</si>
  <si>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</si>
  <si>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</si>
  <si>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</si>
  <si>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+33 9 70 61 16 19</t>
  </si>
  <si>
    <t>Andre Zaikin, Managing Director</t>
  </si>
  <si>
    <t>Inkonsa &amp; Partners, Co., Vilnius, Lithuania/Minsk, Belarus</t>
  </si>
  <si>
    <t>tel. +370 610 45388</t>
  </si>
  <si>
    <t>fax: +370 5 2711721</t>
  </si>
  <si>
    <t>Q2012RH415</t>
  </si>
  <si>
    <t>AVP positioner</t>
  </si>
  <si>
    <t>ATEX ia</t>
  </si>
  <si>
    <t>AVP302-LSDXB-1DYY-X</t>
  </si>
  <si>
    <t>Hart communication</t>
  </si>
  <si>
    <t>X = pressure range (define later)</t>
  </si>
  <si>
    <t>With pressure regulator and filter</t>
  </si>
  <si>
    <t>YY = With mounting bracket for Masoneilan actuator</t>
  </si>
  <si>
    <t>If double actuator option W is needed</t>
  </si>
  <si>
    <t>W</t>
  </si>
  <si>
    <t>L</t>
  </si>
  <si>
    <t>X</t>
  </si>
  <si>
    <t>DYY</t>
  </si>
  <si>
    <t>dito</t>
  </si>
  <si>
    <t>12</t>
  </si>
  <si>
    <t>AVP302-LSDXB-1DYY-W</t>
  </si>
  <si>
    <t>With double acting relay</t>
  </si>
  <si>
    <t>HPT single acting</t>
  </si>
  <si>
    <t>(VPP positioner today)</t>
  </si>
  <si>
    <t>VPI single acting 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</si>
</sst>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0" applyFont="1" applyFill="1" applyBorder="1" applyAlignment="1">
      <alignment horizontal="right" wrapText="1"/>
    </xf>
    <xf numFmtId="0" fontId="9" fillId="0" borderId="0" xfId="5" applyAlignment="1">
      <alignment horizontal="right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%2B370%20610%2045388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tel:%2B370%205%2027117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9"/>
  <sheetViews>
    <sheetView tabSelected="1" zoomScaleNormal="100" workbookViewId="0">
      <selection activeCell="M37" sqref="M3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7" t="s">
        <v>70</v>
      </c>
      <c r="E7" s="17"/>
      <c r="F7" s="85"/>
      <c r="G7" s="21"/>
      <c r="H7" s="33" t="s">
        <v>1</v>
      </c>
      <c r="I7" s="17"/>
      <c r="J7" s="77">
        <v>41235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7" t="s">
        <v>71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7" t="s">
        <v>72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7" t="s">
        <v>73</v>
      </c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/>
      <c r="E11" s="17"/>
      <c r="F11" s="84"/>
      <c r="G11" s="17"/>
      <c r="H11" s="20" t="s">
        <v>17</v>
      </c>
      <c r="I11" s="20"/>
      <c r="J11" s="34" t="s">
        <v>74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51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3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/>
      <c r="E14" s="17"/>
      <c r="F14" s="84"/>
      <c r="G14" s="17"/>
      <c r="H14" s="20" t="s">
        <v>29</v>
      </c>
      <c r="J14" s="86" t="s">
        <v>69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59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56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G21" s="104"/>
      <c r="H21" s="105"/>
      <c r="I21" s="50"/>
      <c r="J21" s="50"/>
      <c r="K21" s="79"/>
      <c r="L21" s="110" t="s">
        <v>64</v>
      </c>
      <c r="M21" s="98" t="s">
        <v>65</v>
      </c>
      <c r="N21" s="96" t="s">
        <v>66</v>
      </c>
      <c r="O21" s="97" t="s">
        <v>67</v>
      </c>
      <c r="P21" s="95" t="s">
        <v>68</v>
      </c>
    </row>
    <row r="22" spans="1:16" s="17" customFormat="1" ht="15.75" customHeight="1">
      <c r="B22" s="100">
        <v>1</v>
      </c>
      <c r="C22" s="101"/>
      <c r="D22" s="117" t="s">
        <v>77</v>
      </c>
      <c r="E22" s="117" t="s">
        <v>75</v>
      </c>
      <c r="G22" s="108">
        <v>1</v>
      </c>
      <c r="H22" s="105">
        <v>877</v>
      </c>
      <c r="I22" s="50"/>
      <c r="J22" s="50">
        <f>G22*H22</f>
        <v>877</v>
      </c>
      <c r="K22" s="79" t="s">
        <v>88</v>
      </c>
      <c r="L22" s="106">
        <f>153+15+20+40</f>
        <v>228</v>
      </c>
      <c r="M22" s="17">
        <v>0.25</v>
      </c>
      <c r="N22" s="111">
        <f>L22*M22*1000/100</f>
        <v>570</v>
      </c>
      <c r="O22" s="112">
        <v>0.35</v>
      </c>
      <c r="P22" s="17">
        <f>N22/(1-O22)</f>
        <v>876.92307692307691</v>
      </c>
    </row>
    <row r="23" spans="1:16" s="95" customFormat="1" ht="15.75" customHeight="1">
      <c r="B23" s="102"/>
      <c r="C23" s="100"/>
      <c r="D23" s="119">
        <v>302</v>
      </c>
      <c r="E23" s="117" t="s">
        <v>78</v>
      </c>
      <c r="G23" s="109"/>
      <c r="H23" s="105"/>
      <c r="I23" s="94"/>
      <c r="J23" s="50"/>
      <c r="K23" s="79"/>
      <c r="L23" s="107"/>
      <c r="M23" s="98"/>
      <c r="N23" s="96"/>
      <c r="O23" s="97"/>
    </row>
    <row r="24" spans="1:16" s="95" customFormat="1" ht="15.75" customHeight="1">
      <c r="B24" s="100"/>
      <c r="C24" s="100"/>
      <c r="D24" s="119" t="s">
        <v>84</v>
      </c>
      <c r="E24" s="117" t="s">
        <v>76</v>
      </c>
      <c r="G24" s="109"/>
      <c r="H24" s="105"/>
      <c r="I24" s="94"/>
      <c r="J24" s="50"/>
      <c r="K24" s="79"/>
      <c r="L24" s="107"/>
      <c r="M24" s="17"/>
      <c r="N24" s="111"/>
      <c r="O24" s="112"/>
      <c r="P24" s="17"/>
    </row>
    <row r="25" spans="1:16" s="95" customFormat="1" ht="15.75" customHeight="1">
      <c r="B25" s="100"/>
      <c r="C25" s="100"/>
      <c r="D25" s="119" t="s">
        <v>85</v>
      </c>
      <c r="E25" s="117" t="s">
        <v>79</v>
      </c>
      <c r="G25" s="109"/>
      <c r="H25" s="105"/>
      <c r="I25" s="94"/>
      <c r="J25" s="50"/>
      <c r="K25" s="79"/>
      <c r="L25" s="107"/>
      <c r="M25" s="98"/>
      <c r="N25" s="96"/>
      <c r="O25" s="97"/>
    </row>
    <row r="26" spans="1:16" s="95" customFormat="1" ht="15.75" customHeight="1">
      <c r="B26" s="100"/>
      <c r="C26" s="100"/>
      <c r="D26" s="119">
        <v>1</v>
      </c>
      <c r="E26" s="117" t="s">
        <v>80</v>
      </c>
      <c r="G26" s="109"/>
      <c r="H26" s="105"/>
      <c r="I26" s="94"/>
      <c r="J26" s="50"/>
      <c r="K26" s="79"/>
      <c r="L26" s="107"/>
      <c r="M26" s="17"/>
      <c r="N26" s="111"/>
      <c r="O26" s="112"/>
      <c r="P26" s="17"/>
    </row>
    <row r="27" spans="1:16" s="95" customFormat="1" ht="15.75" customHeight="1">
      <c r="B27" s="100"/>
      <c r="C27" s="100"/>
      <c r="D27" s="119" t="s">
        <v>86</v>
      </c>
      <c r="E27" s="117" t="s">
        <v>81</v>
      </c>
      <c r="H27" s="105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19" t="s">
        <v>83</v>
      </c>
      <c r="E28" s="117" t="s">
        <v>82</v>
      </c>
      <c r="G28" s="95">
        <v>1</v>
      </c>
      <c r="H28" s="105">
        <v>173</v>
      </c>
      <c r="I28" s="94"/>
      <c r="J28" s="94"/>
      <c r="K28" s="94"/>
      <c r="L28" s="95">
        <v>45</v>
      </c>
      <c r="M28" s="17">
        <v>0.25</v>
      </c>
      <c r="N28" s="111">
        <f>L28*M28*1000/100</f>
        <v>112.5</v>
      </c>
      <c r="O28" s="112">
        <v>0.35</v>
      </c>
      <c r="P28" s="17">
        <f>N28/(1-O28)</f>
        <v>173.07692307692307</v>
      </c>
    </row>
    <row r="29" spans="1:16" s="95" customFormat="1" ht="15.75" customHeight="1">
      <c r="B29" s="100"/>
      <c r="C29" s="100"/>
      <c r="D29" s="117"/>
      <c r="E29" s="117"/>
      <c r="H29" s="105"/>
      <c r="I29" s="94"/>
      <c r="J29" s="94"/>
      <c r="K29" s="94"/>
      <c r="M29" s="17"/>
      <c r="N29" s="111"/>
      <c r="O29" s="112"/>
      <c r="P29" s="17"/>
    </row>
    <row r="30" spans="1:16" s="95" customFormat="1" ht="15.75" customHeight="1">
      <c r="B30" s="100">
        <v>2</v>
      </c>
      <c r="C30" s="100"/>
      <c r="D30" s="117" t="s">
        <v>77</v>
      </c>
      <c r="E30" s="117" t="s">
        <v>87</v>
      </c>
      <c r="G30" s="95">
        <v>1</v>
      </c>
      <c r="H30" s="105">
        <v>800</v>
      </c>
      <c r="I30" s="94"/>
      <c r="J30" s="50">
        <f>G30*H30</f>
        <v>800</v>
      </c>
      <c r="K30" s="79" t="s">
        <v>88</v>
      </c>
      <c r="L30" s="106">
        <f>153+15+20+20</f>
        <v>208</v>
      </c>
      <c r="M30" s="17">
        <v>0.25</v>
      </c>
      <c r="N30" s="111">
        <f>L30*M30*1000/100</f>
        <v>520</v>
      </c>
      <c r="O30" s="112">
        <v>0.35</v>
      </c>
      <c r="P30" s="17">
        <f>N30/(1-O30)</f>
        <v>800</v>
      </c>
    </row>
    <row r="31" spans="1:16" s="95" customFormat="1" ht="15.75" customHeight="1">
      <c r="B31" s="100"/>
      <c r="C31" s="100"/>
      <c r="D31" s="119" t="s">
        <v>86</v>
      </c>
      <c r="E31" s="117" t="s">
        <v>93</v>
      </c>
      <c r="H31" s="105"/>
      <c r="I31" s="94"/>
      <c r="J31" s="94"/>
      <c r="K31" s="94"/>
      <c r="M31" s="17"/>
      <c r="N31" s="111"/>
      <c r="O31" s="112"/>
      <c r="P31" s="17"/>
    </row>
    <row r="32" spans="1:16" s="95" customFormat="1" ht="15.75" customHeight="1">
      <c r="B32" s="100"/>
      <c r="C32" s="100"/>
      <c r="D32" s="117"/>
      <c r="E32" s="117" t="s">
        <v>91</v>
      </c>
      <c r="H32" s="105"/>
      <c r="I32" s="94"/>
      <c r="J32" s="94"/>
      <c r="K32" s="94"/>
      <c r="M32" s="17"/>
      <c r="N32" s="111"/>
      <c r="O32" s="112"/>
      <c r="P32" s="17"/>
    </row>
    <row r="33" spans="1:230" s="95" customFormat="1" ht="15.75" customHeight="1">
      <c r="B33" s="100"/>
      <c r="C33" s="100"/>
      <c r="D33" s="117"/>
      <c r="E33" s="117"/>
      <c r="H33" s="105"/>
      <c r="I33" s="94"/>
      <c r="J33" s="94"/>
      <c r="K33" s="94"/>
      <c r="M33" s="17"/>
      <c r="N33" s="111"/>
      <c r="O33" s="112"/>
      <c r="P33" s="17"/>
    </row>
    <row r="34" spans="1:230" s="95" customFormat="1" ht="15.75" customHeight="1">
      <c r="B34" s="100">
        <v>3</v>
      </c>
      <c r="C34" s="100"/>
      <c r="D34" s="117" t="s">
        <v>89</v>
      </c>
      <c r="E34" s="117" t="s">
        <v>87</v>
      </c>
      <c r="G34" s="95">
        <v>1</v>
      </c>
      <c r="H34" s="105">
        <v>954</v>
      </c>
      <c r="I34" s="94"/>
      <c r="J34" s="50">
        <f>G34*H34</f>
        <v>954</v>
      </c>
      <c r="K34" s="79" t="s">
        <v>88</v>
      </c>
      <c r="L34" s="106">
        <f>153+15+20+20+40</f>
        <v>248</v>
      </c>
      <c r="M34" s="17">
        <v>0.25</v>
      </c>
      <c r="N34" s="111">
        <f>L34*M34*1000/100</f>
        <v>620</v>
      </c>
      <c r="O34" s="112">
        <v>0.35</v>
      </c>
      <c r="P34" s="17">
        <f>N34/(1-O34)</f>
        <v>953.84615384615381</v>
      </c>
    </row>
    <row r="35" spans="1:230" s="95" customFormat="1" ht="15.75" customHeight="1">
      <c r="B35" s="100"/>
      <c r="C35" s="100"/>
      <c r="D35" s="119" t="s">
        <v>86</v>
      </c>
      <c r="E35" s="117" t="s">
        <v>90</v>
      </c>
      <c r="H35" s="105"/>
      <c r="I35" s="94"/>
      <c r="J35" s="94"/>
      <c r="K35" s="94"/>
      <c r="M35" s="17"/>
      <c r="N35" s="111"/>
      <c r="O35" s="112"/>
      <c r="P35" s="17"/>
    </row>
    <row r="36" spans="1:230" s="95" customFormat="1" ht="15.75" customHeight="1">
      <c r="B36" s="100"/>
      <c r="C36" s="100"/>
      <c r="D36" s="117"/>
      <c r="E36" s="117" t="s">
        <v>92</v>
      </c>
      <c r="H36" s="105"/>
      <c r="I36" s="94"/>
      <c r="J36" s="94"/>
      <c r="K36" s="94"/>
      <c r="M36" s="17"/>
      <c r="N36" s="111"/>
      <c r="O36" s="112"/>
      <c r="P36" s="17"/>
    </row>
    <row r="37" spans="1:230" s="95" customFormat="1" ht="15.75" customHeight="1">
      <c r="B37" s="100"/>
      <c r="C37" s="100"/>
      <c r="D37" s="118"/>
      <c r="E37" s="103"/>
      <c r="H37" s="105"/>
      <c r="I37" s="94"/>
      <c r="J37" s="94"/>
      <c r="K37" s="94"/>
      <c r="M37" s="17"/>
      <c r="N37" s="111"/>
      <c r="O37" s="112"/>
      <c r="P37" s="17"/>
    </row>
    <row r="38" spans="1:230" s="95" customFormat="1" ht="15.75" customHeight="1">
      <c r="B38" s="100"/>
      <c r="C38" s="100"/>
      <c r="D38" s="118"/>
      <c r="E38" s="103"/>
      <c r="H38" s="105"/>
      <c r="I38" s="94"/>
      <c r="J38" s="94"/>
      <c r="K38" s="94"/>
      <c r="M38" s="17"/>
      <c r="N38" s="111"/>
      <c r="O38" s="112"/>
      <c r="P38" s="17"/>
    </row>
    <row r="39" spans="1:230" ht="15.75" customHeight="1" thickBot="1">
      <c r="A39" s="17"/>
      <c r="B39" s="61"/>
      <c r="C39" s="62"/>
      <c r="D39" s="63"/>
      <c r="E39" s="64"/>
      <c r="F39" s="65"/>
      <c r="G39" s="93"/>
      <c r="H39" s="66"/>
      <c r="I39" s="67"/>
      <c r="J39" s="67"/>
      <c r="K39" s="80"/>
    </row>
    <row r="40" spans="1:230" ht="15.75" customHeight="1">
      <c r="A40" s="17"/>
      <c r="B40" s="11"/>
      <c r="C40" s="11"/>
      <c r="D40" s="12"/>
      <c r="E40" s="21"/>
      <c r="F40" s="11"/>
      <c r="G40" s="33" t="s">
        <v>26</v>
      </c>
      <c r="H40" s="51" t="s">
        <v>4</v>
      </c>
      <c r="I40" s="50"/>
      <c r="J40" s="50">
        <f>SUM(J21:J39)</f>
        <v>2631</v>
      </c>
      <c r="K40" s="60"/>
    </row>
    <row r="41" spans="1:230" ht="15.75" customHeight="1">
      <c r="A41" s="17"/>
      <c r="B41" s="11"/>
      <c r="C41" s="11"/>
      <c r="D41" s="12"/>
      <c r="E41" s="44"/>
      <c r="F41" s="42"/>
      <c r="G41" s="43" t="s">
        <v>19</v>
      </c>
      <c r="H41" s="52" t="s">
        <v>4</v>
      </c>
      <c r="I41" s="53"/>
      <c r="J41" s="53">
        <v>150</v>
      </c>
      <c r="K41" s="58"/>
    </row>
    <row r="42" spans="1:230" ht="15.75" customHeight="1">
      <c r="A42" s="17"/>
      <c r="B42" s="11"/>
      <c r="C42" s="11"/>
      <c r="D42" s="12"/>
      <c r="E42" s="45"/>
      <c r="F42" s="46"/>
      <c r="G42" s="57" t="s">
        <v>2</v>
      </c>
      <c r="H42" s="54" t="s">
        <v>4</v>
      </c>
      <c r="I42" s="55"/>
      <c r="J42" s="55">
        <v>0</v>
      </c>
      <c r="K42" s="59"/>
    </row>
    <row r="43" spans="1:230" ht="15.75" customHeight="1" thickBot="1">
      <c r="A43" s="17"/>
      <c r="B43" s="62"/>
      <c r="C43" s="62"/>
      <c r="D43" s="61"/>
      <c r="E43" s="70"/>
      <c r="F43" s="71"/>
      <c r="G43" s="72" t="s">
        <v>20</v>
      </c>
      <c r="H43" s="73" t="s">
        <v>4</v>
      </c>
      <c r="I43" s="74"/>
      <c r="J43" s="74"/>
      <c r="K43" s="75"/>
    </row>
    <row r="44" spans="1:230" ht="15.75" customHeight="1">
      <c r="A44" s="17"/>
      <c r="B44" s="11"/>
      <c r="C44" s="11"/>
      <c r="D44" s="12"/>
      <c r="E44" s="21"/>
      <c r="F44" s="11"/>
      <c r="G44" s="31" t="s">
        <v>33</v>
      </c>
      <c r="H44" s="51" t="s">
        <v>4</v>
      </c>
      <c r="I44" s="50"/>
      <c r="J44" s="50">
        <f>IF(J40&lt;150, 150, J40)</f>
        <v>2631</v>
      </c>
      <c r="K44" s="60"/>
    </row>
    <row r="45" spans="1:230" ht="15.75" customHeight="1" thickBot="1">
      <c r="A45" s="17"/>
      <c r="B45" s="62"/>
      <c r="C45" s="62"/>
      <c r="D45" s="61"/>
      <c r="E45" s="64"/>
      <c r="F45" s="62"/>
      <c r="G45" s="68" t="s">
        <v>32</v>
      </c>
      <c r="H45" s="66" t="s">
        <v>4</v>
      </c>
      <c r="I45" s="67"/>
      <c r="J45" s="67"/>
      <c r="K45" s="69"/>
    </row>
    <row r="46" spans="1:230" ht="15.75" customHeight="1">
      <c r="A46" s="17"/>
      <c r="B46" s="11"/>
      <c r="C46" s="11"/>
      <c r="D46" s="12"/>
      <c r="E46" s="17"/>
      <c r="F46" s="11"/>
      <c r="G46" s="56" t="s">
        <v>26</v>
      </c>
      <c r="H46" s="51" t="s">
        <v>4</v>
      </c>
      <c r="I46" s="50"/>
      <c r="J46" s="51">
        <f>SUM(J44:J45)</f>
        <v>2631</v>
      </c>
      <c r="K46" s="60"/>
    </row>
    <row r="47" spans="1:230" ht="15.75" customHeight="1">
      <c r="A47" s="17"/>
      <c r="B47" s="11"/>
      <c r="C47" s="11"/>
      <c r="D47" s="12"/>
      <c r="E47" s="17"/>
      <c r="F47" s="11"/>
      <c r="G47" s="56"/>
      <c r="H47" s="51"/>
      <c r="I47" s="50"/>
      <c r="J47" s="51"/>
      <c r="K47" s="60"/>
    </row>
    <row r="48" spans="1:230" s="17" customFormat="1" ht="15.75" customHeight="1">
      <c r="B48" s="27" t="s">
        <v>42</v>
      </c>
      <c r="C48" s="11"/>
      <c r="D48" s="12"/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8" t="s">
        <v>7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8" t="s">
        <v>44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8" t="s">
        <v>31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8" t="s">
        <v>63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7" t="s">
        <v>60</v>
      </c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7" t="s">
        <v>61</v>
      </c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87" t="s">
        <v>62</v>
      </c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8"/>
      <c r="E56" s="11"/>
      <c r="F56" s="11"/>
      <c r="G56" s="13"/>
      <c r="H56" s="19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C57" s="11"/>
      <c r="D57" s="76" t="s">
        <v>34</v>
      </c>
      <c r="E57" s="11"/>
      <c r="F57" s="11"/>
      <c r="G57" s="13"/>
      <c r="H57" s="14"/>
      <c r="I57" s="11"/>
      <c r="J57" s="78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56" t="s">
        <v>35</v>
      </c>
      <c r="E58" s="18" t="s">
        <v>53</v>
      </c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56"/>
      <c r="E59" s="18" t="s">
        <v>54</v>
      </c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D60" s="26" t="s">
        <v>36</v>
      </c>
      <c r="E60" s="90" t="s">
        <v>52</v>
      </c>
      <c r="K60" s="21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D61" s="26" t="s">
        <v>37</v>
      </c>
      <c r="E61" s="17" t="s">
        <v>5</v>
      </c>
      <c r="K61" s="21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D62" s="26" t="s">
        <v>38</v>
      </c>
      <c r="E62" s="22" t="s">
        <v>21</v>
      </c>
      <c r="K62" s="21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D63" s="26" t="s">
        <v>39</v>
      </c>
      <c r="E63" s="23" t="s">
        <v>48</v>
      </c>
      <c r="K63" s="21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s="17" customFormat="1" ht="15.75" customHeight="1">
      <c r="D64" s="26" t="s">
        <v>40</v>
      </c>
      <c r="E64" s="17" t="s">
        <v>49</v>
      </c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  <c r="FP64" s="40"/>
      <c r="FQ64" s="40"/>
      <c r="FR64" s="40"/>
      <c r="FS64" s="40"/>
      <c r="FT64" s="40"/>
      <c r="FU64" s="40"/>
      <c r="FV64" s="40"/>
      <c r="FW64" s="40"/>
      <c r="FX64" s="40"/>
      <c r="FY64" s="40"/>
      <c r="FZ64" s="40"/>
      <c r="GA64" s="40"/>
      <c r="GB64" s="40"/>
      <c r="GC64" s="40"/>
      <c r="GD64" s="40"/>
      <c r="GE64" s="40"/>
      <c r="GF64" s="40"/>
      <c r="GG64" s="40"/>
      <c r="GH64" s="40"/>
      <c r="GI64" s="40"/>
      <c r="GJ64" s="40"/>
      <c r="GK64" s="40"/>
      <c r="GL64" s="40"/>
      <c r="GM64" s="40"/>
      <c r="GN64" s="40"/>
      <c r="GO64" s="40"/>
      <c r="GP64" s="40"/>
      <c r="GQ64" s="40"/>
      <c r="GR64" s="40"/>
      <c r="GS64" s="40"/>
      <c r="GT64" s="40"/>
      <c r="GU64" s="40"/>
      <c r="GV64" s="40"/>
      <c r="GW64" s="40"/>
      <c r="GX64" s="40"/>
      <c r="GY64" s="40"/>
      <c r="GZ64" s="40"/>
      <c r="HA64" s="40"/>
      <c r="HB64" s="40"/>
      <c r="HC64" s="40"/>
      <c r="HD64" s="40"/>
      <c r="HE64" s="40"/>
      <c r="HF64" s="40"/>
      <c r="HG64" s="40"/>
      <c r="HH64" s="40"/>
      <c r="HI64" s="40"/>
      <c r="HJ64" s="40"/>
      <c r="HK64" s="40"/>
      <c r="HL64" s="40"/>
      <c r="HM64" s="40"/>
      <c r="HN64" s="40"/>
      <c r="HO64" s="40"/>
      <c r="HP64" s="40"/>
      <c r="HQ64" s="40"/>
      <c r="HR64" s="40"/>
      <c r="HS64" s="40"/>
      <c r="HT64" s="40"/>
      <c r="HU64" s="40"/>
      <c r="HV64" s="40"/>
    </row>
    <row r="65" spans="2:230" s="17" customFormat="1" ht="15.75" customHeight="1">
      <c r="B65" s="11"/>
      <c r="C65" s="11"/>
      <c r="D65" s="12" t="s">
        <v>41</v>
      </c>
      <c r="E65" s="11" t="s">
        <v>22</v>
      </c>
      <c r="F65" s="11"/>
      <c r="G65" s="13"/>
      <c r="H65" s="14"/>
      <c r="I65" s="11"/>
      <c r="J65" s="15"/>
      <c r="K65" s="16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  <c r="FP65" s="40"/>
      <c r="FQ65" s="40"/>
      <c r="FR65" s="40"/>
      <c r="FS65" s="40"/>
      <c r="FT65" s="40"/>
      <c r="FU65" s="40"/>
      <c r="FV65" s="40"/>
      <c r="FW65" s="40"/>
      <c r="FX65" s="40"/>
      <c r="FY65" s="40"/>
      <c r="FZ65" s="40"/>
      <c r="GA65" s="40"/>
      <c r="GB65" s="40"/>
      <c r="GC65" s="40"/>
      <c r="GD65" s="40"/>
      <c r="GE65" s="40"/>
      <c r="GF65" s="40"/>
      <c r="GG65" s="40"/>
      <c r="GH65" s="40"/>
      <c r="GI65" s="40"/>
      <c r="GJ65" s="40"/>
      <c r="GK65" s="40"/>
      <c r="GL65" s="40"/>
      <c r="GM65" s="40"/>
      <c r="GN65" s="40"/>
      <c r="GO65" s="40"/>
      <c r="GP65" s="40"/>
      <c r="GQ65" s="40"/>
      <c r="GR65" s="40"/>
      <c r="GS65" s="40"/>
      <c r="GT65" s="40"/>
      <c r="GU65" s="40"/>
      <c r="GV65" s="40"/>
      <c r="GW65" s="40"/>
      <c r="GX65" s="40"/>
      <c r="GY65" s="40"/>
      <c r="GZ65" s="40"/>
      <c r="HA65" s="40"/>
      <c r="HB65" s="40"/>
      <c r="HC65" s="40"/>
      <c r="HD65" s="40"/>
      <c r="HE65" s="40"/>
      <c r="HF65" s="40"/>
      <c r="HG65" s="40"/>
      <c r="HH65" s="40"/>
      <c r="HI65" s="40"/>
      <c r="HJ65" s="40"/>
      <c r="HK65" s="40"/>
      <c r="HL65" s="40"/>
      <c r="HM65" s="40"/>
      <c r="HN65" s="40"/>
      <c r="HO65" s="40"/>
      <c r="HP65" s="40"/>
      <c r="HQ65" s="40"/>
      <c r="HR65" s="40"/>
      <c r="HS65" s="40"/>
      <c r="HT65" s="40"/>
      <c r="HU65" s="40"/>
      <c r="HV65" s="40"/>
    </row>
    <row r="66" spans="2:23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  <c r="FP66" s="40"/>
      <c r="FQ66" s="40"/>
      <c r="FR66" s="40"/>
      <c r="FS66" s="40"/>
      <c r="FT66" s="40"/>
      <c r="FU66" s="40"/>
      <c r="FV66" s="40"/>
      <c r="FW66" s="40"/>
      <c r="FX66" s="40"/>
      <c r="FY66" s="40"/>
      <c r="FZ66" s="40"/>
      <c r="GA66" s="40"/>
      <c r="GB66" s="40"/>
      <c r="GC66" s="40"/>
      <c r="GD66" s="40"/>
      <c r="GE66" s="40"/>
      <c r="GF66" s="40"/>
      <c r="GG66" s="40"/>
      <c r="GH66" s="40"/>
      <c r="GI66" s="40"/>
      <c r="GJ66" s="40"/>
      <c r="GK66" s="40"/>
      <c r="GL66" s="40"/>
      <c r="GM66" s="40"/>
      <c r="GN66" s="40"/>
      <c r="GO66" s="40"/>
      <c r="GP66" s="40"/>
      <c r="GQ66" s="40"/>
      <c r="GR66" s="40"/>
      <c r="GS66" s="40"/>
      <c r="GT66" s="40"/>
      <c r="GU66" s="40"/>
      <c r="GV66" s="40"/>
      <c r="GW66" s="40"/>
      <c r="GX66" s="40"/>
      <c r="GY66" s="40"/>
      <c r="GZ66" s="40"/>
      <c r="HA66" s="40"/>
      <c r="HB66" s="40"/>
      <c r="HC66" s="40"/>
      <c r="HD66" s="40"/>
      <c r="HE66" s="40"/>
      <c r="HF66" s="40"/>
      <c r="HG66" s="40"/>
      <c r="HH66" s="40"/>
      <c r="HI66" s="40"/>
      <c r="HJ66" s="40"/>
      <c r="HK66" s="40"/>
      <c r="HL66" s="40"/>
      <c r="HM66" s="40"/>
      <c r="HN66" s="40"/>
      <c r="HO66" s="40"/>
      <c r="HP66" s="40"/>
      <c r="HQ66" s="40"/>
      <c r="HR66" s="40"/>
      <c r="HS66" s="40"/>
      <c r="HT66" s="40"/>
      <c r="HU66" s="40"/>
      <c r="HV66" s="40"/>
    </row>
    <row r="67" spans="2:230" s="17" customFormat="1" ht="15.75" customHeight="1">
      <c r="B67" s="11" t="s">
        <v>43</v>
      </c>
      <c r="C67" s="11"/>
      <c r="D67" s="12"/>
      <c r="E67" s="11"/>
      <c r="F67" s="11"/>
      <c r="G67" s="13"/>
      <c r="H67" s="14"/>
      <c r="I67" s="11"/>
      <c r="J67" s="15"/>
      <c r="K67" s="16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  <c r="FP67" s="40"/>
      <c r="FQ67" s="40"/>
      <c r="FR67" s="40"/>
      <c r="FS67" s="40"/>
      <c r="FT67" s="40"/>
      <c r="FU67" s="40"/>
      <c r="FV67" s="40"/>
      <c r="FW67" s="40"/>
      <c r="FX67" s="40"/>
      <c r="FY67" s="40"/>
      <c r="FZ67" s="40"/>
      <c r="GA67" s="40"/>
      <c r="GB67" s="40"/>
      <c r="GC67" s="40"/>
      <c r="GD67" s="40"/>
      <c r="GE67" s="40"/>
      <c r="GF67" s="40"/>
      <c r="GG67" s="40"/>
      <c r="GH67" s="40"/>
      <c r="GI67" s="40"/>
      <c r="GJ67" s="40"/>
      <c r="GK67" s="40"/>
      <c r="GL67" s="40"/>
      <c r="GM67" s="40"/>
      <c r="GN67" s="40"/>
      <c r="GO67" s="40"/>
      <c r="GP67" s="40"/>
      <c r="GQ67" s="40"/>
      <c r="GR67" s="40"/>
      <c r="GS67" s="40"/>
      <c r="GT67" s="40"/>
      <c r="GU67" s="40"/>
      <c r="GV67" s="40"/>
      <c r="GW67" s="40"/>
      <c r="GX67" s="40"/>
      <c r="GY67" s="40"/>
      <c r="GZ67" s="40"/>
      <c r="HA67" s="40"/>
      <c r="HB67" s="40"/>
      <c r="HC67" s="40"/>
      <c r="HD67" s="40"/>
      <c r="HE67" s="40"/>
      <c r="HF67" s="40"/>
      <c r="HG67" s="40"/>
      <c r="HH67" s="40"/>
      <c r="HI67" s="40"/>
      <c r="HJ67" s="40"/>
      <c r="HK67" s="40"/>
      <c r="HL67" s="40"/>
      <c r="HM67" s="40"/>
      <c r="HN67" s="40"/>
      <c r="HO67" s="40"/>
      <c r="HP67" s="40"/>
      <c r="HQ67" s="40"/>
      <c r="HR67" s="40"/>
      <c r="HS67" s="40"/>
      <c r="HT67" s="40"/>
      <c r="HU67" s="40"/>
      <c r="HV67" s="40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  <c r="FP68" s="40"/>
      <c r="FQ68" s="40"/>
      <c r="FR68" s="40"/>
      <c r="FS68" s="40"/>
      <c r="FT68" s="40"/>
      <c r="FU68" s="40"/>
      <c r="FV68" s="40"/>
      <c r="FW68" s="40"/>
      <c r="FX68" s="40"/>
      <c r="FY68" s="40"/>
      <c r="FZ68" s="40"/>
      <c r="GA68" s="40"/>
      <c r="GB68" s="40"/>
      <c r="GC68" s="40"/>
      <c r="GD68" s="40"/>
      <c r="GE68" s="40"/>
      <c r="GF68" s="40"/>
      <c r="GG68" s="40"/>
      <c r="GH68" s="40"/>
      <c r="GI68" s="40"/>
      <c r="GJ68" s="40"/>
      <c r="GK68" s="40"/>
      <c r="GL68" s="40"/>
      <c r="GM68" s="40"/>
      <c r="GN68" s="40"/>
      <c r="GO68" s="40"/>
      <c r="GP68" s="40"/>
      <c r="GQ68" s="40"/>
      <c r="GR68" s="40"/>
      <c r="GS68" s="40"/>
      <c r="GT68" s="40"/>
      <c r="GU68" s="40"/>
      <c r="GV68" s="40"/>
      <c r="GW68" s="40"/>
      <c r="GX68" s="40"/>
      <c r="GY68" s="40"/>
      <c r="GZ68" s="40"/>
      <c r="HA68" s="40"/>
      <c r="HB68" s="40"/>
      <c r="HC68" s="40"/>
      <c r="HD68" s="40"/>
      <c r="HE68" s="40"/>
      <c r="HF68" s="40"/>
      <c r="HG68" s="40"/>
      <c r="HH68" s="40"/>
      <c r="HI68" s="40"/>
      <c r="HJ68" s="40"/>
      <c r="HK68" s="40"/>
      <c r="HL68" s="40"/>
      <c r="HM68" s="40"/>
      <c r="HN68" s="40"/>
      <c r="HO68" s="40"/>
      <c r="HP68" s="40"/>
      <c r="HQ68" s="40"/>
      <c r="HR68" s="40"/>
      <c r="HS68" s="40"/>
      <c r="HT68" s="40"/>
      <c r="HU68" s="40"/>
      <c r="HV68" s="40"/>
    </row>
    <row r="69" spans="2:23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  <c r="FP69" s="40"/>
      <c r="FQ69" s="40"/>
      <c r="FR69" s="40"/>
      <c r="FS69" s="40"/>
      <c r="FT69" s="40"/>
      <c r="FU69" s="40"/>
      <c r="FV69" s="40"/>
      <c r="FW69" s="40"/>
      <c r="FX69" s="40"/>
      <c r="FY69" s="40"/>
      <c r="FZ69" s="40"/>
      <c r="GA69" s="40"/>
      <c r="GB69" s="40"/>
      <c r="GC69" s="40"/>
      <c r="GD69" s="40"/>
      <c r="GE69" s="40"/>
      <c r="GF69" s="40"/>
      <c r="GG69" s="40"/>
      <c r="GH69" s="40"/>
      <c r="GI69" s="40"/>
      <c r="GJ69" s="40"/>
      <c r="GK69" s="40"/>
      <c r="GL69" s="40"/>
      <c r="GM69" s="40"/>
      <c r="GN69" s="40"/>
      <c r="GO69" s="40"/>
      <c r="GP69" s="40"/>
      <c r="GQ69" s="40"/>
      <c r="GR69" s="40"/>
      <c r="GS69" s="40"/>
      <c r="GT69" s="40"/>
      <c r="GU69" s="40"/>
      <c r="GV69" s="40"/>
      <c r="GW69" s="40"/>
      <c r="GX69" s="40"/>
      <c r="GY69" s="40"/>
      <c r="GZ69" s="40"/>
      <c r="HA69" s="40"/>
      <c r="HB69" s="40"/>
      <c r="HC69" s="40"/>
      <c r="HD69" s="40"/>
      <c r="HE69" s="40"/>
      <c r="HF69" s="40"/>
      <c r="HG69" s="40"/>
      <c r="HH69" s="40"/>
      <c r="HI69" s="40"/>
      <c r="HJ69" s="40"/>
      <c r="HK69" s="40"/>
      <c r="HL69" s="40"/>
      <c r="HM69" s="40"/>
      <c r="HN69" s="40"/>
      <c r="HO69" s="40"/>
      <c r="HP69" s="40"/>
      <c r="HQ69" s="40"/>
      <c r="HR69" s="40"/>
      <c r="HS69" s="40"/>
      <c r="HT69" s="40"/>
      <c r="HU69" s="40"/>
      <c r="HV69" s="40"/>
    </row>
    <row r="70" spans="2:230" s="17" customFormat="1" ht="15.75" customHeight="1">
      <c r="B70" s="8"/>
      <c r="C70" s="8"/>
      <c r="D70" s="11"/>
      <c r="E70" s="11"/>
      <c r="F70" s="11"/>
      <c r="G70" s="24"/>
      <c r="H70" s="11"/>
      <c r="I70" s="11"/>
      <c r="J70" s="24"/>
      <c r="K70" s="25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  <c r="FP70" s="40"/>
      <c r="FQ70" s="40"/>
      <c r="FR70" s="40"/>
      <c r="FS70" s="40"/>
      <c r="FT70" s="40"/>
      <c r="FU70" s="40"/>
      <c r="FV70" s="40"/>
      <c r="FW70" s="40"/>
      <c r="FX70" s="40"/>
      <c r="FY70" s="40"/>
      <c r="FZ70" s="40"/>
      <c r="GA70" s="40"/>
      <c r="GB70" s="40"/>
      <c r="GC70" s="40"/>
      <c r="GD70" s="40"/>
      <c r="GE70" s="40"/>
      <c r="GF70" s="40"/>
      <c r="GG70" s="40"/>
      <c r="GH70" s="40"/>
      <c r="GI70" s="40"/>
      <c r="GJ70" s="40"/>
      <c r="GK70" s="40"/>
      <c r="GL70" s="40"/>
      <c r="GM70" s="40"/>
      <c r="GN70" s="40"/>
      <c r="GO70" s="40"/>
      <c r="GP70" s="40"/>
      <c r="GQ70" s="40"/>
      <c r="GR70" s="40"/>
      <c r="GS70" s="40"/>
      <c r="GT70" s="40"/>
      <c r="GU70" s="40"/>
      <c r="GV70" s="40"/>
      <c r="GW70" s="40"/>
      <c r="GX70" s="40"/>
      <c r="GY70" s="40"/>
      <c r="GZ70" s="40"/>
      <c r="HA70" s="40"/>
      <c r="HB70" s="40"/>
      <c r="HC70" s="40"/>
      <c r="HD70" s="40"/>
      <c r="HE70" s="40"/>
      <c r="HF70" s="40"/>
      <c r="HG70" s="40"/>
      <c r="HH70" s="40"/>
      <c r="HI70" s="40"/>
      <c r="HJ70" s="40"/>
      <c r="HK70" s="40"/>
      <c r="HL70" s="40"/>
      <c r="HM70" s="40"/>
      <c r="HN70" s="40"/>
      <c r="HO70" s="40"/>
      <c r="HP70" s="40"/>
      <c r="HQ70" s="40"/>
      <c r="HR70" s="40"/>
      <c r="HS70" s="40"/>
      <c r="HT70" s="40"/>
      <c r="HU70" s="40"/>
      <c r="HV70" s="40"/>
    </row>
    <row r="71" spans="2:230" s="17" customFormat="1" ht="15.75" customHeight="1">
      <c r="B71" s="11" t="s">
        <v>58</v>
      </c>
      <c r="C71" s="11"/>
      <c r="D71" s="11"/>
      <c r="E71" s="11"/>
      <c r="F71" s="11"/>
      <c r="G71" s="24"/>
      <c r="H71" s="11"/>
      <c r="I71" s="11"/>
      <c r="J71" s="24"/>
      <c r="K71" s="24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  <c r="FP71" s="40"/>
      <c r="FQ71" s="40"/>
      <c r="FR71" s="40"/>
      <c r="FS71" s="40"/>
      <c r="FT71" s="40"/>
      <c r="FU71" s="40"/>
      <c r="FV71" s="40"/>
      <c r="FW71" s="40"/>
      <c r="FX71" s="40"/>
      <c r="FY71" s="40"/>
      <c r="FZ71" s="40"/>
      <c r="GA71" s="40"/>
      <c r="GB71" s="40"/>
      <c r="GC71" s="40"/>
      <c r="GD71" s="40"/>
      <c r="GE71" s="40"/>
      <c r="GF71" s="40"/>
      <c r="GG71" s="40"/>
      <c r="GH71" s="40"/>
      <c r="GI71" s="40"/>
      <c r="GJ71" s="40"/>
      <c r="GK71" s="40"/>
      <c r="GL71" s="40"/>
      <c r="GM71" s="40"/>
      <c r="GN71" s="40"/>
      <c r="GO71" s="40"/>
      <c r="GP71" s="40"/>
      <c r="GQ71" s="40"/>
      <c r="GR71" s="40"/>
      <c r="GS71" s="40"/>
      <c r="GT71" s="40"/>
      <c r="GU71" s="40"/>
      <c r="GV71" s="40"/>
      <c r="GW71" s="40"/>
      <c r="GX71" s="40"/>
      <c r="GY71" s="40"/>
      <c r="GZ71" s="40"/>
      <c r="HA71" s="40"/>
      <c r="HB71" s="40"/>
      <c r="HC71" s="40"/>
      <c r="HD71" s="40"/>
      <c r="HE71" s="40"/>
      <c r="HF71" s="40"/>
      <c r="HG71" s="40"/>
      <c r="HH71" s="40"/>
      <c r="HI71" s="40"/>
      <c r="HJ71" s="40"/>
      <c r="HK71" s="40"/>
      <c r="HL71" s="40"/>
      <c r="HM71" s="40"/>
      <c r="HN71" s="40"/>
      <c r="HO71" s="40"/>
      <c r="HP71" s="40"/>
      <c r="HQ71" s="40"/>
      <c r="HR71" s="40"/>
      <c r="HS71" s="40"/>
      <c r="HT71" s="40"/>
      <c r="HU71" s="40"/>
      <c r="HV71" s="40"/>
    </row>
    <row r="72" spans="2:230" s="17" customFormat="1" ht="15.75" customHeight="1">
      <c r="B72" s="11" t="s">
        <v>57</v>
      </c>
      <c r="C72" s="8"/>
      <c r="D72" s="11"/>
      <c r="E72" s="11"/>
      <c r="F72" s="11"/>
      <c r="G72" s="24"/>
      <c r="H72" s="11"/>
      <c r="I72" s="11"/>
      <c r="J72" s="24"/>
      <c r="K72" s="24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  <c r="FP72" s="40"/>
      <c r="FQ72" s="40"/>
      <c r="FR72" s="40"/>
      <c r="FS72" s="40"/>
      <c r="FT72" s="40"/>
      <c r="FU72" s="40"/>
      <c r="FV72" s="40"/>
      <c r="FW72" s="40"/>
      <c r="FX72" s="40"/>
      <c r="FY72" s="40"/>
      <c r="FZ72" s="40"/>
      <c r="GA72" s="40"/>
      <c r="GB72" s="40"/>
      <c r="GC72" s="40"/>
      <c r="GD72" s="40"/>
      <c r="GE72" s="40"/>
      <c r="GF72" s="40"/>
      <c r="GG72" s="40"/>
      <c r="GH72" s="40"/>
      <c r="GI72" s="40"/>
      <c r="GJ72" s="40"/>
      <c r="GK72" s="40"/>
      <c r="GL72" s="40"/>
      <c r="GM72" s="40"/>
      <c r="GN72" s="40"/>
      <c r="GO72" s="40"/>
      <c r="GP72" s="40"/>
      <c r="GQ72" s="40"/>
      <c r="GR72" s="40"/>
      <c r="GS72" s="40"/>
      <c r="GT72" s="40"/>
      <c r="GU72" s="40"/>
      <c r="GV72" s="40"/>
      <c r="GW72" s="40"/>
      <c r="GX72" s="40"/>
      <c r="GY72" s="40"/>
      <c r="GZ72" s="40"/>
      <c r="HA72" s="40"/>
      <c r="HB72" s="40"/>
      <c r="HC72" s="40"/>
      <c r="HD72" s="40"/>
      <c r="HE72" s="40"/>
      <c r="HF72" s="40"/>
      <c r="HG72" s="40"/>
      <c r="HH72" s="40"/>
      <c r="HI72" s="40"/>
      <c r="HJ72" s="40"/>
      <c r="HK72" s="40"/>
      <c r="HL72" s="40"/>
      <c r="HM72" s="40"/>
      <c r="HN72" s="40"/>
      <c r="HO72" s="40"/>
      <c r="HP72" s="40"/>
      <c r="HQ72" s="40"/>
      <c r="HR72" s="40"/>
      <c r="HS72" s="40"/>
      <c r="HT72" s="40"/>
      <c r="HU72" s="40"/>
      <c r="HV72" s="40"/>
    </row>
    <row r="73" spans="2:23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3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3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2">
    <mergeCell ref="A4:K4"/>
    <mergeCell ref="A5:K5"/>
  </mergeCells>
  <phoneticPr fontId="0"/>
  <hyperlinks>
    <hyperlink ref="J15" r:id="rId1"/>
    <hyperlink ref="J16" r:id="rId2"/>
    <hyperlink ref="D9" r:id="rId3" display="tel:%2B370 610 45388"/>
    <hyperlink ref="D10" r:id="rId4" display="tel:%2B370 5 2711721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2012-11-22T07:36:17Z</dcterms:modified>
</cp:coreProperties>
</file>