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4" i="1" l="1"/>
  <c r="J23" i="1"/>
  <c r="J22" i="1"/>
  <c r="O24" i="1"/>
  <c r="M24" i="1"/>
  <c r="M23" i="1"/>
  <c r="O23" i="1" s="1"/>
  <c r="M22" i="1"/>
  <c r="O22" i="1" s="1"/>
  <c r="O21" i="1"/>
  <c r="M21" i="1"/>
  <c r="L24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<sst xmlns="http://schemas.openxmlformats.org/spreadsheetml/2006/main" count="90" uniqueCount="75">
  <si>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</si>
  <si>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</si>
  <si>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</si>
  <si>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</si>
  <si>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</si>
  <si>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</si>
  <si>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</si>
  <si>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</si>
  <si>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</si>
  <si>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</si>
  <si>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</si>
  <si>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</si>
  <si>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</si>
  <si>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</si>
  <si>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</si>
  <si>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</si>
  <si>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</si>
  <si>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</si>
  <si>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</si>
  <si>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</si>
  <si>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</si>
  <si>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</si>
  <si>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</si>
  <si>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</si>
  <si>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</si>
  <si>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</si>
  <si>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</si>
  <si>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</si>
  <si>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</si>
  <si>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</si>
  <si>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</si>
  <si>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</si>
  <si>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</si>
  <si>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</si>
  <si>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</si>
  <si>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</si>
  <si>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</si>
  <si>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</si>
  <si>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</si>
  <si>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</si>
  <si>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</si>
  <si>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</si>
  <si>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</si>
  <si>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</si>
  <si>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</si>
  <si>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</si>
  <si>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</si>
  <si>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</si>
  <si>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</si>
  <si>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</si>
  <si>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</si>
  <si>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</si>
  <si>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</si>
  <si>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</si>
  <si>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</si>
  <si>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</si>
  <si>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</si>
  <si>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</si>
  <si>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</si>
  <si>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</si>
  <si>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</si>
  <si>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Imatech B.V.</t>
  </si>
  <si>
    <t>Tel:   +31 (0)181 313944</t>
  </si>
  <si>
    <t xml:space="preserve">Department email: purchasing@imatech.nl </t>
  </si>
  <si>
    <t xml:space="preserve">Linda van der Waal </t>
  </si>
  <si>
    <t xml:space="preserve">Fax:  +31 (0)181 322048 </t>
  </si>
  <si>
    <t>Q2012RH400</t>
  </si>
  <si>
    <t xml:space="preserve">C40A5G0AS04200 </t>
  </si>
  <si>
    <t>C40A2G0AS04000</t>
  </si>
  <si>
    <t xml:space="preserve">C40A5G0AS05000 </t>
  </si>
  <si>
    <t>SDC40 Digital controller</t>
  </si>
  <si>
    <t>GTX DP Transmitter</t>
  </si>
  <si>
    <t>GTX31D-AAAADCB-AF1AXA3-R1T1</t>
  </si>
  <si>
    <t>(need calibration values at order level)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</si>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</sst>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ing@imatech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topLeftCell="A10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61</v>
      </c>
      <c r="F7" s="21"/>
      <c r="G7" s="21"/>
      <c r="H7" s="33" t="s">
        <v>1</v>
      </c>
      <c r="I7" s="17"/>
      <c r="J7" s="75">
        <v>41229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62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65</v>
      </c>
      <c r="E11" s="8"/>
      <c r="F11" s="21"/>
      <c r="G11" s="17"/>
      <c r="H11" s="20" t="s">
        <v>17</v>
      </c>
      <c r="I11" s="20"/>
      <c r="J11" s="34" t="s">
        <v>66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63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68</v>
      </c>
      <c r="E21" s="97" t="s">
        <v>70</v>
      </c>
      <c r="F21" s="97"/>
      <c r="G21" s="98">
        <v>1</v>
      </c>
      <c r="H21" s="97">
        <v>1071</v>
      </c>
      <c r="I21" s="97"/>
      <c r="J21" s="97">
        <f>G21*H21</f>
        <v>1071</v>
      </c>
      <c r="K21" s="98">
        <v>5</v>
      </c>
      <c r="L21" s="40">
        <v>486.82</v>
      </c>
      <c r="M21" s="40">
        <f>L21*1.1</f>
        <v>535.50200000000007</v>
      </c>
      <c r="N21" s="87">
        <v>0.5</v>
      </c>
      <c r="O21" s="40">
        <f>M21/(1-N21)</f>
        <v>1071.0040000000001</v>
      </c>
    </row>
    <row r="22" spans="1:15" s="40" customFormat="1" ht="15.75" customHeight="1">
      <c r="B22" s="97">
        <v>2</v>
      </c>
      <c r="C22" s="97"/>
      <c r="D22" s="97" t="s">
        <v>69</v>
      </c>
      <c r="E22" s="97" t="s">
        <v>70</v>
      </c>
      <c r="F22" s="97"/>
      <c r="G22" s="98">
        <v>1</v>
      </c>
      <c r="H22" s="97">
        <v>1013</v>
      </c>
      <c r="I22" s="97"/>
      <c r="J22" s="97">
        <f t="shared" ref="J22:J24" si="0">G22*H22</f>
        <v>1013</v>
      </c>
      <c r="K22" s="98">
        <v>5</v>
      </c>
      <c r="L22" s="40">
        <v>460.41</v>
      </c>
      <c r="M22" s="40">
        <f t="shared" ref="M22:M23" si="1">L22*1.1</f>
        <v>506.45100000000008</v>
      </c>
      <c r="N22" s="87">
        <v>0.5</v>
      </c>
      <c r="O22" s="40">
        <f t="shared" ref="O22:O23" si="2">M22/(1-N22)</f>
        <v>1012.9020000000002</v>
      </c>
    </row>
    <row r="23" spans="1:15" s="40" customFormat="1" ht="15.75" customHeight="1">
      <c r="B23" s="97">
        <v>3</v>
      </c>
      <c r="C23" s="97"/>
      <c r="D23" s="97" t="s">
        <v>67</v>
      </c>
      <c r="E23" s="97" t="s">
        <v>70</v>
      </c>
      <c r="F23" s="97"/>
      <c r="G23" s="98">
        <v>1</v>
      </c>
      <c r="H23" s="97">
        <v>1203</v>
      </c>
      <c r="I23" s="97"/>
      <c r="J23" s="97">
        <f t="shared" si="0"/>
        <v>1203</v>
      </c>
      <c r="K23" s="98">
        <v>5</v>
      </c>
      <c r="L23" s="40">
        <v>546.78</v>
      </c>
      <c r="M23" s="40">
        <f t="shared" si="1"/>
        <v>601.45799999999997</v>
      </c>
      <c r="N23" s="87">
        <v>0.5</v>
      </c>
      <c r="O23" s="40">
        <f t="shared" si="2"/>
        <v>1202.9159999999999</v>
      </c>
    </row>
    <row r="24" spans="1:15" s="40" customFormat="1" ht="15.75" customHeight="1">
      <c r="B24" s="97">
        <v>4</v>
      </c>
      <c r="C24" s="97"/>
      <c r="D24" s="97" t="s">
        <v>72</v>
      </c>
      <c r="E24" s="97" t="s">
        <v>71</v>
      </c>
      <c r="F24" s="97"/>
      <c r="G24" s="98">
        <v>1</v>
      </c>
      <c r="H24" s="97">
        <v>868</v>
      </c>
      <c r="I24" s="97"/>
      <c r="J24" s="97">
        <f t="shared" si="0"/>
        <v>868</v>
      </c>
      <c r="K24" s="98">
        <v>5</v>
      </c>
      <c r="L24" s="40">
        <f>310+6+11+8+20+12+5+2</f>
        <v>374</v>
      </c>
      <c r="M24" s="40">
        <f>L24*0.116*1000/100</f>
        <v>433.84</v>
      </c>
      <c r="N24" s="87">
        <v>0.5</v>
      </c>
      <c r="O24" s="40">
        <f t="shared" ref="O24" si="3">M24/(1-N24)</f>
        <v>867.68</v>
      </c>
    </row>
    <row r="25" spans="1:15" s="40" customFormat="1" ht="15.75" customHeight="1">
      <c r="B25" s="97"/>
      <c r="C25" s="97"/>
      <c r="D25" s="97"/>
      <c r="E25" s="97" t="s">
        <v>73</v>
      </c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4155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4155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4155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74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purchasing@imatech.nl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2012-11-16T16:17:41Z</cp:lastPrinted>
  <dcterms:created xsi:type="dcterms:W3CDTF">2000-06-29T05:08:18Z</dcterms:created>
  <dcterms:modified xsi:type="dcterms:W3CDTF">2012-11-16T16:17:44Z</dcterms:modified>
</cp:coreProperties>
</file>