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4" i="1" s="1"/>
  <c r="J38" i="1" s="1"/>
  <c r="J40" i="1" s="1"/>
</calcChain>
</file>

<file path=xl/sharedStrings.xml><?xml version="1.0" encoding="utf-8"?>
<sst xmlns="http://schemas.openxmlformats.org/spreadsheetml/2006/main" count="106" uniqueCount="93">
  <si>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</si>
  <si>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</si>
  <si>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</si>
  <si>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</si>
  <si>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</si>
  <si>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</si>
  <si>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</si>
  <si>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</si>
  <si>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</si>
  <si>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</si>
  <si>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</si>
  <si>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</si>
  <si>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</si>
  <si>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</si>
  <si>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</si>
  <si>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</si>
  <si>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</si>
  <si>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</si>
  <si>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</si>
  <si>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</si>
  <si>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</si>
  <si>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</si>
  <si>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</si>
  <si>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</si>
  <si>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</si>
  <si>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</si>
  <si>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</si>
  <si>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</si>
  <si>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</si>
  <si>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</si>
  <si>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</si>
  <si>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</si>
  <si>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</si>
  <si>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</si>
  <si>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</si>
  <si>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</si>
  <si>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</si>
  <si>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</si>
  <si>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</si>
  <si>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</si>
  <si>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</si>
  <si>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</si>
  <si>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</si>
  <si>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</si>
  <si>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</si>
  <si>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</si>
  <si>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</si>
  <si>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</si>
  <si>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</si>
  <si>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</si>
  <si>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</si>
  <si>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</si>
  <si>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</si>
  <si>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</si>
  <si>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</si>
  <si>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</si>
  <si>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</si>
  <si>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</si>
  <si>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</si>
  <si>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</si>
  <si>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</si>
  <si>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</si>
  <si>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</si>
  <si>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</si>
  <si>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</si>
  <si>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</si>
  <si>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</si>
  <si>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</si>
  <si>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</si>
  <si>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Q2012RH399</t>
  </si>
  <si>
    <t>Esa Laurila</t>
  </si>
  <si>
    <t>Tausen Oy</t>
  </si>
  <si>
    <t>Salakkakuja 4 A 13</t>
  </si>
  <si>
    <t>00210 HELSINKI</t>
  </si>
  <si>
    <t>Mobile +358-40-8472076</t>
  </si>
  <si>
    <t>Tel. +358-9-58426300</t>
  </si>
  <si>
    <t>Fax +358-9-58400706</t>
  </si>
  <si>
    <t>www.tausen.fi</t>
  </si>
  <si>
    <t>GTX41D-BAAADCA-AA1AXA1-R1T1</t>
  </si>
  <si>
    <t>DP Transmitter type GTX</t>
  </si>
  <si>
    <t>With indicator</t>
  </si>
  <si>
    <t>With mounting bracket</t>
  </si>
  <si>
    <t>With test rport</t>
  </si>
  <si>
    <t xml:space="preserve">With customer ranges : </t>
  </si>
  <si>
    <t>0 - 172Kaps</t>
  </si>
  <si>
    <t>0 - 700Kpas</t>
  </si>
  <si>
    <t>With Hart</t>
  </si>
  <si>
    <t>Connection: 1/2 NPT with adapter flange</t>
  </si>
  <si>
    <t>With ATEX Explosion proof</t>
  </si>
  <si>
    <t>With Display</t>
  </si>
  <si>
    <t>5</t>
  </si>
  <si>
    <t>30 days from invoice date</t>
  </si>
  <si>
    <t>Replacement :STD 930-E1H-00000-3D,CC,F1,HC,S3,SB,SM,TG+XXXX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</si>
</sst>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0" applyFont="1" applyFill="1" applyBorder="1" applyAlignment="1"/>
    <xf numFmtId="38" fontId="9" fillId="0" borderId="0" xfId="3" applyNumberFormat="1" applyFont="1" applyFill="1" applyBorder="1" applyAlignment="1">
      <alignment horizontal="right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ausen.fi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D22" sqref="D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70</v>
      </c>
      <c r="E7" s="17"/>
      <c r="F7" s="85"/>
      <c r="G7" s="21"/>
      <c r="H7" s="33" t="s">
        <v>1</v>
      </c>
      <c r="I7" s="17"/>
      <c r="J7" s="77">
        <v>41229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74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75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7" t="s">
        <v>77</v>
      </c>
      <c r="E14" s="17"/>
      <c r="F14" s="84"/>
      <c r="G14" s="17"/>
      <c r="H14" s="20" t="s">
        <v>29</v>
      </c>
      <c r="J14" s="86" t="s">
        <v>68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8" t="s">
        <v>92</v>
      </c>
      <c r="E21" s="102"/>
      <c r="G21" s="106"/>
      <c r="H21" s="107"/>
      <c r="I21" s="50"/>
      <c r="J21" s="50"/>
      <c r="K21" s="79"/>
      <c r="L21" s="112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6" s="17" customFormat="1" ht="15.75" customHeight="1">
      <c r="B22" s="100">
        <v>1</v>
      </c>
      <c r="C22" s="101"/>
      <c r="D22" s="118" t="s">
        <v>78</v>
      </c>
      <c r="E22" s="102" t="s">
        <v>79</v>
      </c>
      <c r="G22" s="110">
        <v>4</v>
      </c>
      <c r="H22" s="107">
        <v>785</v>
      </c>
      <c r="I22" s="50"/>
      <c r="J22" s="50">
        <f>G22*H22</f>
        <v>3140</v>
      </c>
      <c r="K22" s="79" t="s">
        <v>90</v>
      </c>
      <c r="L22" s="108">
        <f>323+5+25+6+8+20+12+5+2</f>
        <v>406</v>
      </c>
      <c r="M22" s="17">
        <v>0.11600000000000001</v>
      </c>
      <c r="N22" s="113">
        <f>L22*M22*1000/100</f>
        <v>470.96</v>
      </c>
      <c r="O22" s="114">
        <v>0.4</v>
      </c>
      <c r="P22" s="17">
        <f>N22/(1-O22)</f>
        <v>784.93333333333328</v>
      </c>
    </row>
    <row r="23" spans="1:16" s="95" customFormat="1" ht="15.75" customHeight="1">
      <c r="B23" s="103"/>
      <c r="C23" s="100"/>
      <c r="D23" s="105"/>
      <c r="E23" s="104" t="s">
        <v>80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3"/>
      <c r="C24" s="100"/>
      <c r="D24" s="105"/>
      <c r="E24" s="104" t="s">
        <v>86</v>
      </c>
      <c r="G24" s="111"/>
      <c r="H24" s="107"/>
      <c r="I24" s="94"/>
      <c r="J24" s="50"/>
      <c r="K24" s="79"/>
      <c r="L24" s="109"/>
      <c r="M24" s="98"/>
      <c r="N24" s="96"/>
      <c r="O24" s="97"/>
    </row>
    <row r="25" spans="1:16" s="95" customFormat="1" ht="15.75" customHeight="1">
      <c r="B25" s="103"/>
      <c r="C25" s="100"/>
      <c r="D25" s="105"/>
      <c r="E25" s="104" t="s">
        <v>87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3"/>
      <c r="C26" s="100"/>
      <c r="D26" s="105"/>
      <c r="E26" s="104" t="s">
        <v>88</v>
      </c>
      <c r="G26" s="111"/>
      <c r="H26" s="107"/>
      <c r="I26" s="94"/>
      <c r="J26" s="50"/>
      <c r="K26" s="79"/>
      <c r="L26" s="109"/>
      <c r="M26" s="98"/>
      <c r="N26" s="96"/>
      <c r="O26" s="97"/>
    </row>
    <row r="27" spans="1:16" s="95" customFormat="1" ht="15.75" customHeight="1">
      <c r="B27" s="103"/>
      <c r="C27" s="100"/>
      <c r="D27" s="105"/>
      <c r="E27" s="104" t="s">
        <v>89</v>
      </c>
      <c r="G27" s="111"/>
      <c r="H27" s="107"/>
      <c r="I27" s="94"/>
      <c r="J27" s="50"/>
      <c r="K27" s="79"/>
      <c r="L27" s="10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81</v>
      </c>
      <c r="G28" s="111"/>
      <c r="H28" s="107"/>
      <c r="I28" s="94"/>
      <c r="J28" s="50"/>
      <c r="K28" s="79"/>
      <c r="L28" s="109"/>
      <c r="M28" s="17"/>
      <c r="N28" s="113"/>
      <c r="O28" s="114"/>
      <c r="P28" s="17"/>
    </row>
    <row r="29" spans="1:16" s="95" customFormat="1" ht="15.75" customHeight="1">
      <c r="B29" s="100"/>
      <c r="C29" s="100"/>
      <c r="D29" s="105"/>
      <c r="E29" s="104" t="s">
        <v>82</v>
      </c>
      <c r="G29" s="111"/>
      <c r="H29" s="107"/>
      <c r="I29" s="94"/>
      <c r="J29" s="50"/>
      <c r="K29" s="79"/>
      <c r="L29" s="109"/>
      <c r="M29" s="98"/>
      <c r="N29" s="96"/>
      <c r="O29" s="97"/>
    </row>
    <row r="30" spans="1:16" s="95" customFormat="1" ht="15.75" customHeight="1">
      <c r="B30" s="100"/>
      <c r="C30" s="100"/>
      <c r="D30" s="105"/>
      <c r="E30" s="104" t="s">
        <v>83</v>
      </c>
      <c r="G30" s="111"/>
      <c r="H30" s="107"/>
      <c r="I30" s="94"/>
      <c r="J30" s="50"/>
      <c r="K30" s="79"/>
      <c r="L30" s="109"/>
      <c r="M30" s="17"/>
      <c r="N30" s="113"/>
      <c r="O30" s="114"/>
      <c r="P30" s="17"/>
    </row>
    <row r="31" spans="1:16" s="95" customFormat="1" ht="15.75" customHeight="1">
      <c r="B31" s="100"/>
      <c r="C31" s="100"/>
      <c r="D31" s="105"/>
      <c r="E31" s="119" t="s">
        <v>84</v>
      </c>
      <c r="H31" s="107"/>
      <c r="I31" s="94"/>
      <c r="J31" s="50"/>
      <c r="K31" s="79"/>
      <c r="M31" s="98"/>
      <c r="N31" s="96"/>
      <c r="O31" s="97"/>
    </row>
    <row r="32" spans="1:16" s="95" customFormat="1" ht="15.75" customHeight="1">
      <c r="B32" s="100"/>
      <c r="C32" s="100"/>
      <c r="D32" s="105"/>
      <c r="E32" s="119" t="s">
        <v>85</v>
      </c>
      <c r="H32" s="107"/>
      <c r="I32" s="94"/>
      <c r="J32" s="94"/>
      <c r="K32" s="94"/>
    </row>
    <row r="33" spans="1:230" ht="15.75" customHeight="1" thickBot="1">
      <c r="A33" s="17"/>
      <c r="B33" s="61"/>
      <c r="C33" s="62"/>
      <c r="D33" s="63"/>
      <c r="E33" s="64"/>
      <c r="F33" s="65"/>
      <c r="G33" s="93"/>
      <c r="H33" s="66"/>
      <c r="I33" s="67"/>
      <c r="J33" s="67"/>
      <c r="K33" s="80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3140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IF(J34&lt;150, 150, J34)</f>
        <v>3140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3140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62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59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60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52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53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90" t="s">
        <v>91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57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56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http://www.tausen.fi/"/>
  </hyperlinks>
  <printOptions horizontalCentered="1"/>
  <pageMargins left="0.33" right="0.27" top="0.32" bottom="0.33" header="0.24" footer="0.196850393700787"/>
  <pageSetup paperSize="9" scale="74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2012-11-16T14:15:58Z</cp:lastPrinted>
  <dcterms:created xsi:type="dcterms:W3CDTF">2000-06-29T05:08:18Z</dcterms:created>
  <dcterms:modified xsi:type="dcterms:W3CDTF">2012-11-16T14:16:19Z</dcterms:modified>
</cp:coreProperties>
</file>