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H26" i="1" l="1"/>
  <c r="J26" i="1" s="1"/>
  <c r="J24" i="1"/>
  <c r="H24" i="1"/>
  <c r="H22" i="1"/>
  <c r="N26" i="1"/>
  <c r="P26" i="1" s="1"/>
  <c r="N24" i="1"/>
  <c r="P24" i="1" s="1"/>
  <c r="P22" i="1"/>
  <c r="N22" i="1"/>
  <c r="L26" i="1"/>
  <c r="L24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<sst xmlns="http://schemas.openxmlformats.org/spreadsheetml/2006/main" count="103" uniqueCount="86">
  <si>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</si>
  <si>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</si>
  <si>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</si>
  <si>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</si>
  <si>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</si>
  <si>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</si>
  <si>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</si>
  <si>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</si>
  <si>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</si>
  <si>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</si>
  <si>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</si>
  <si>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</si>
  <si>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</si>
  <si>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</si>
  <si>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</si>
  <si>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</si>
  <si>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</si>
  <si>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</si>
  <si>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</si>
  <si>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</si>
  <si>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</si>
  <si>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</si>
  <si>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</si>
  <si>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</si>
  <si>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</si>
  <si>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</si>
  <si>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</si>
  <si>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</si>
  <si>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</si>
  <si>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</si>
  <si>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</si>
  <si>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</si>
  <si>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</si>
  <si>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</si>
  <si>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</si>
  <si>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</si>
  <si>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</si>
  <si>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</si>
  <si>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</si>
  <si>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</si>
  <si>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</si>
  <si>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</si>
  <si>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</si>
  <si>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</si>
  <si>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</si>
  <si>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</si>
  <si>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</si>
  <si>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</si>
  <si>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</si>
  <si>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</si>
  <si>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</si>
  <si>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</si>
  <si>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</si>
  <si>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</si>
  <si>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</si>
  <si>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</si>
  <si>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</si>
  <si>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</si>
  <si>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</si>
  <si>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</si>
  <si>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</si>
  <si>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</si>
  <si>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</si>
  <si>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</si>
  <si>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</si>
  <si>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</si>
  <si>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</si>
  <si>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</si>
  <si>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</si>
  <si>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</si>
  <si>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Q2012RH397</t>
  </si>
  <si>
    <t>Giuseppe Verdi 2, 020258</t>
  </si>
  <si>
    <t>Bucharest, Romania</t>
  </si>
  <si>
    <t>Tel:  +40-21-230.86.96;  +40-21-230.86.68; +40-371.471.449</t>
  </si>
  <si>
    <t>Fax: +40-21-230.86.95</t>
  </si>
  <si>
    <t>Mobile: +4 0732.114.057</t>
  </si>
  <si>
    <t>E-mail: romdevices@romdevices.ro</t>
  </si>
  <si>
    <t>Web: www.romdevices.com</t>
  </si>
  <si>
    <t>Anca Tănasă</t>
  </si>
  <si>
    <t>Rom Devices</t>
  </si>
  <si>
    <t xml:space="preserve">GTX42D-AAAAFAA-AXXAXA5-A2R1           </t>
  </si>
  <si>
    <t>GTX DP transmitter</t>
  </si>
  <si>
    <r>
      <t>GTX31D-AAAADAA-AXXAXA</t>
    </r>
    <r>
      <rPr>
        <b/>
        <sz val="10"/>
        <color rgb="FFFF0000"/>
        <rFont val="Arial"/>
        <family val="2"/>
      </rPr>
      <t>1</t>
    </r>
    <r>
      <rPr>
        <b/>
        <sz val="10"/>
        <rFont val="Arial"/>
        <family val="2"/>
      </rPr>
      <t>-A2R1</t>
    </r>
  </si>
  <si>
    <r>
      <t>GTX41D-AAAADAA-AXXAXA</t>
    </r>
    <r>
      <rPr>
        <b/>
        <sz val="10"/>
        <color rgb="FFFF0000"/>
        <rFont val="Arial"/>
        <family val="2"/>
      </rPr>
      <t>1</t>
    </r>
    <r>
      <rPr>
        <b/>
        <sz val="10"/>
        <rFont val="Arial"/>
        <family val="2"/>
      </rPr>
      <t>-A2R1</t>
    </r>
  </si>
  <si>
    <t>Ranges must be given at order level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</si>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</sst>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mdevices@romdevices.ro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romdevices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4.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79</v>
      </c>
      <c r="E7" s="17"/>
      <c r="F7" s="85"/>
      <c r="G7" s="21"/>
      <c r="H7" s="33" t="s">
        <v>1</v>
      </c>
      <c r="I7" s="17"/>
      <c r="J7" s="77">
        <v>41229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78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73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75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 t="s">
        <v>76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5" t="s">
        <v>77</v>
      </c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5" t="s">
        <v>82</v>
      </c>
      <c r="E22" s="100" t="s">
        <v>81</v>
      </c>
      <c r="G22" s="108">
        <v>16</v>
      </c>
      <c r="H22" s="105">
        <f>ROUND(P22,0)</f>
        <v>555</v>
      </c>
      <c r="I22" s="50"/>
      <c r="J22" s="50">
        <f>G22*H22</f>
        <v>8880</v>
      </c>
      <c r="K22" s="79" t="s">
        <v>85</v>
      </c>
      <c r="L22" s="106">
        <f>310+6+20+12+30+5</f>
        <v>383</v>
      </c>
      <c r="M22" s="17">
        <v>0.11600000000000001</v>
      </c>
      <c r="N22" s="111">
        <f>L22*M22*1000/100</f>
        <v>444.28000000000009</v>
      </c>
      <c r="O22" s="112">
        <v>0.2</v>
      </c>
      <c r="P22" s="17">
        <f>N22/(1-O22)</f>
        <v>555.35</v>
      </c>
    </row>
    <row r="23" spans="1:16" s="94" customFormat="1" ht="15.75" customHeight="1">
      <c r="B23" s="101"/>
      <c r="C23" s="98"/>
      <c r="D23" s="115"/>
      <c r="E23" s="102"/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>
        <v>2</v>
      </c>
      <c r="C24" s="98"/>
      <c r="D24" s="115" t="s">
        <v>83</v>
      </c>
      <c r="E24" s="100" t="s">
        <v>81</v>
      </c>
      <c r="G24" s="109">
        <v>4</v>
      </c>
      <c r="H24" s="105">
        <f>ROUND(P24,0)</f>
        <v>574</v>
      </c>
      <c r="I24" s="50"/>
      <c r="J24" s="50">
        <f>G24*H24</f>
        <v>2296</v>
      </c>
      <c r="K24" s="79" t="s">
        <v>85</v>
      </c>
      <c r="L24" s="106">
        <f>323+6+20+12+30+5</f>
        <v>396</v>
      </c>
      <c r="M24" s="17">
        <v>0.11600000000000001</v>
      </c>
      <c r="N24" s="111">
        <f>L24*M24*1000/100</f>
        <v>459.36</v>
      </c>
      <c r="O24" s="112">
        <v>0.2</v>
      </c>
      <c r="P24" s="17">
        <f>N24/(1-O24)</f>
        <v>574.19999999999993</v>
      </c>
    </row>
    <row r="25" spans="1:16" s="94" customFormat="1" ht="15.75" customHeight="1">
      <c r="B25" s="98"/>
      <c r="C25" s="98"/>
      <c r="D25" s="115"/>
      <c r="E25" s="102"/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>
        <v>3</v>
      </c>
      <c r="C26" s="98"/>
      <c r="D26" s="115" t="s">
        <v>80</v>
      </c>
      <c r="E26" s="100" t="s">
        <v>81</v>
      </c>
      <c r="G26" s="109">
        <v>1</v>
      </c>
      <c r="H26" s="105">
        <f>ROUND(P26,0)</f>
        <v>776</v>
      </c>
      <c r="I26" s="50"/>
      <c r="J26" s="50">
        <f>G26*H26</f>
        <v>776</v>
      </c>
      <c r="K26" s="79" t="s">
        <v>85</v>
      </c>
      <c r="L26" s="106">
        <f>396+20+2+30+5</f>
        <v>453</v>
      </c>
      <c r="M26" s="17">
        <v>0.13700000000000001</v>
      </c>
      <c r="N26" s="111">
        <f>L26*M26*1000/100</f>
        <v>620.61000000000013</v>
      </c>
      <c r="O26" s="112">
        <v>0.2</v>
      </c>
      <c r="P26" s="17">
        <f>N26/(1-O26)</f>
        <v>775.76250000000016</v>
      </c>
    </row>
    <row r="27" spans="1:16" s="94" customFormat="1" ht="15.75" customHeight="1">
      <c r="B27" s="98"/>
      <c r="C27" s="98"/>
      <c r="D27" s="115"/>
      <c r="E27" s="102"/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84</v>
      </c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11952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11952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11952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romdevices@romdevices.ro"/>
    <hyperlink ref="D16" r:id="rId4" display="http://www.romdevices.ro/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2012-11-16T10:42:51Z</cp:lastPrinted>
  <dcterms:created xsi:type="dcterms:W3CDTF">2000-06-29T05:08:18Z</dcterms:created>
  <dcterms:modified xsi:type="dcterms:W3CDTF">2012-11-16T10:43:01Z</dcterms:modified>
</cp:coreProperties>
</file>