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29" i="1" l="1"/>
  <c r="P29" i="1"/>
  <c r="N29" i="1"/>
  <c r="L29" i="1"/>
  <c r="L22" i="1"/>
  <c r="N22" i="1" l="1"/>
  <c r="P22" i="1" s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<sst xmlns="http://schemas.openxmlformats.org/spreadsheetml/2006/main" count="101" uniqueCount="87">
  <si>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</si>
  <si>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</si>
  <si>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</si>
  <si>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</si>
  <si>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</si>
  <si>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</si>
  <si>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</si>
  <si>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</si>
  <si>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</si>
  <si>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</si>
  <si>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</si>
  <si>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</si>
  <si>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</si>
  <si>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</si>
  <si>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</si>
  <si>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</si>
  <si>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</si>
  <si>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</si>
  <si>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</si>
  <si>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</si>
  <si>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</si>
  <si>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</si>
  <si>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</si>
  <si>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</si>
  <si>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</si>
  <si>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</si>
  <si>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</si>
  <si>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</si>
  <si>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</si>
  <si>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</si>
  <si>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</si>
  <si>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</si>
  <si>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</si>
  <si>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</si>
  <si>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</si>
  <si>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</si>
  <si>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</si>
  <si>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</si>
  <si>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</si>
  <si>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</si>
  <si>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</si>
  <si>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</si>
  <si>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</si>
  <si>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</si>
  <si>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</si>
  <si>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</si>
  <si>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</si>
  <si>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</si>
  <si>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</si>
  <si>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</si>
  <si>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</si>
  <si>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</si>
  <si>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</si>
  <si>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</si>
  <si>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</si>
  <si>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</si>
  <si>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</si>
  <si>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</si>
  <si>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</si>
  <si>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</si>
  <si>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</si>
  <si>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</si>
  <si>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</si>
  <si>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</si>
  <si>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</si>
  <si>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</si>
  <si>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</si>
  <si>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</si>
  <si>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</si>
  <si>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</si>
  <si>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</si>
  <si>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External zero span adjustment</t>
  </si>
  <si>
    <t>Test report</t>
  </si>
  <si>
    <t>Process connection: Rc1/2 Top</t>
  </si>
  <si>
    <t>JTD920-1E1B1-XXXX1-A2U2</t>
  </si>
  <si>
    <t>Range -500 to -100 mmH2O</t>
  </si>
  <si>
    <t>Mounting Bracket Carbon steel</t>
  </si>
  <si>
    <t>MVG1-2SA-X-A</t>
  </si>
  <si>
    <t>Manifold 3 ways</t>
  </si>
  <si>
    <t>Q2012RH394</t>
  </si>
  <si>
    <t xml:space="preserve">S A M O S    S T E A M S H I P    C O . </t>
  </si>
  <si>
    <t xml:space="preserve"> TEL.+30-210-9465900. TLX.215321 SAMO GR. FAX.+30-210-9409602 </t>
  </si>
  <si>
    <t xml:space="preserve">63, POSEIDONOS AVE. &amp; 2 AIANTOS STR , </t>
  </si>
  <si>
    <t xml:space="preserve">P. FALIRO 175 62 GREECE P.O.BOX 77330 </t>
  </si>
  <si>
    <t>Chryssa Banti (Mrs</t>
  </si>
  <si>
    <t>purchasing@samossteamship.gr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</si>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</sst>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E58" sqref="E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5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80</v>
      </c>
      <c r="E7" s="17"/>
      <c r="F7" s="85"/>
      <c r="G7" s="21"/>
      <c r="H7" s="33" t="s">
        <v>1</v>
      </c>
      <c r="I7" s="17"/>
      <c r="J7" s="77">
        <v>41227</v>
      </c>
      <c r="K7" s="21"/>
      <c r="L7"/>
      <c r="M7" s="116"/>
      <c r="N7"/>
      <c r="O7"/>
      <c r="P7"/>
    </row>
    <row r="8" spans="1:230" ht="15.75" customHeight="1">
      <c r="A8" s="17"/>
      <c r="B8" s="21"/>
      <c r="C8" s="21"/>
      <c r="D8" s="117" t="s">
        <v>82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7" t="s">
        <v>83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7"/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84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81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7"/>
      <c r="E15" s="17"/>
      <c r="F15" s="84"/>
      <c r="G15" s="17"/>
      <c r="H15" s="20" t="s">
        <v>45</v>
      </c>
      <c r="J15" s="88" t="s">
        <v>59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4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74</v>
      </c>
      <c r="E22" s="100" t="s">
        <v>70</v>
      </c>
      <c r="G22" s="108">
        <v>1</v>
      </c>
      <c r="H22" s="105">
        <v>1063</v>
      </c>
      <c r="I22" s="50"/>
      <c r="J22" s="50">
        <f>G22*H22</f>
        <v>1063</v>
      </c>
      <c r="K22" s="79" t="s">
        <v>69</v>
      </c>
      <c r="L22" s="106">
        <f>310+3+30</f>
        <v>343</v>
      </c>
      <c r="M22" s="17">
        <v>0.155</v>
      </c>
      <c r="N22" s="111">
        <f>L22*1000*M22/100</f>
        <v>531.65</v>
      </c>
      <c r="O22" s="112">
        <v>0.5</v>
      </c>
      <c r="P22" s="17">
        <f>N22/(1-O22)</f>
        <v>1063.3</v>
      </c>
    </row>
    <row r="23" spans="1:16" s="94" customFormat="1" ht="15.75" customHeight="1">
      <c r="B23" s="101"/>
      <c r="C23" s="98"/>
      <c r="D23" s="103"/>
      <c r="E23" s="102" t="s">
        <v>75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>
        <v>2</v>
      </c>
      <c r="C29" s="98"/>
      <c r="D29" s="103" t="s">
        <v>77</v>
      </c>
      <c r="E29" s="102" t="s">
        <v>78</v>
      </c>
      <c r="G29" s="94">
        <v>1</v>
      </c>
      <c r="H29" s="105">
        <v>254</v>
      </c>
      <c r="I29" s="93"/>
      <c r="J29" s="50">
        <f>G29*H29</f>
        <v>254</v>
      </c>
      <c r="K29" s="79" t="s">
        <v>69</v>
      </c>
      <c r="L29" s="94">
        <f>77+5</f>
        <v>82</v>
      </c>
      <c r="M29" s="17">
        <v>0.155</v>
      </c>
      <c r="N29" s="111">
        <f>L29*1000*M29/100</f>
        <v>127.1</v>
      </c>
      <c r="O29" s="112">
        <v>0.5</v>
      </c>
      <c r="P29" s="17">
        <f>N29/(1-O29)</f>
        <v>254.2</v>
      </c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s="9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ht="15.75" customHeight="1" thickBot="1">
      <c r="A36" s="17"/>
      <c r="B36" s="61"/>
      <c r="C36" s="62"/>
      <c r="D36" s="63"/>
      <c r="E36" s="64"/>
      <c r="F36" s="65"/>
      <c r="G36" s="92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1317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J37</f>
        <v>1317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1317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86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2012-11-14T12:03:53Z</dcterms:modified>
</cp:coreProperties>
</file>