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L22" i="1" l="1"/>
  <c r="N22" i="1" l="1"/>
  <c r="P22" i="1" s="1"/>
  <c r="J22" i="1" l="1"/>
  <c r="J34" i="1" s="1"/>
  <c r="J38" i="1" s="1"/>
  <c r="J40" i="1" s="1"/>
</calcChain>
</file>

<file path=xl/sharedStrings.xml><?xml version="1.0" encoding="utf-8"?>
<sst xmlns="http://schemas.openxmlformats.org/spreadsheetml/2006/main" count="96" uniqueCount="83">
  <si>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</si>
  <si>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</si>
  <si>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</si>
  <si>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</si>
  <si>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</si>
  <si>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</si>
  <si>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</si>
  <si>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</si>
  <si>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</si>
  <si>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</si>
  <si>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</si>
  <si>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</si>
  <si>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</si>
  <si>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</si>
  <si>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</si>
  <si>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</si>
  <si>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</si>
  <si>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</si>
  <si>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</si>
  <si>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</si>
  <si>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</si>
  <si>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</si>
  <si>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</si>
  <si>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</si>
  <si>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</si>
  <si>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</si>
  <si>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</si>
  <si>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</si>
  <si>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</si>
  <si>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</si>
  <si>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</si>
  <si>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</si>
  <si>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</si>
  <si>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</si>
  <si>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</si>
  <si>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</si>
  <si>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</si>
  <si>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</si>
  <si>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</si>
  <si>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</si>
  <si>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</si>
  <si>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</si>
  <si>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</si>
  <si>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</si>
  <si>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</si>
  <si>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</si>
  <si>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</si>
  <si>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</si>
  <si>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</si>
  <si>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</si>
  <si>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</si>
  <si>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</si>
  <si>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</si>
  <si>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</si>
  <si>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</si>
  <si>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</si>
  <si>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</si>
  <si>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</si>
  <si>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</si>
  <si>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</si>
  <si>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</si>
  <si>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</si>
  <si>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</si>
  <si>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</si>
  <si>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</si>
  <si>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</si>
  <si>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</si>
  <si>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</si>
  <si>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</si>
  <si>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30 days from invoice date</t>
  </si>
  <si>
    <t>Secif</t>
  </si>
  <si>
    <t>Katia</t>
  </si>
  <si>
    <t>info@secif.com</t>
  </si>
  <si>
    <t>4-20mA input with travel retransmission</t>
  </si>
  <si>
    <t>Corrosion proof</t>
  </si>
  <si>
    <t>Air pressure : 450 TO 700 Kpas</t>
  </si>
  <si>
    <t>Mounting bracket for Masoneilan 37/38 series 15 18</t>
  </si>
  <si>
    <t>Q2012RH392</t>
  </si>
  <si>
    <t>AVP301-FBD5D-XDMC-X</t>
  </si>
  <si>
    <t>AVP Positioner</t>
  </si>
  <si>
    <t>FMFlame proof model</t>
  </si>
  <si>
    <t>No pressure regulator and filter</t>
  </si>
  <si>
    <t>6 to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</si>
</sst>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topLeftCell="C1" zoomScaleNormal="100" workbookViewId="0">
      <selection activeCell="F25" sqref="F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L6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12" t="s">
        <v>70</v>
      </c>
      <c r="E7" s="17"/>
      <c r="F7" s="84"/>
      <c r="G7" s="21"/>
      <c r="H7" s="33" t="s">
        <v>1</v>
      </c>
      <c r="I7" s="17"/>
      <c r="J7" s="76">
        <v>41226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2"/>
      <c r="E8" s="17"/>
      <c r="F8" s="83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2"/>
      <c r="E9" s="17"/>
      <c r="F9" s="83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2"/>
      <c r="E10" s="86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2" t="s">
        <v>71</v>
      </c>
      <c r="E11" s="17"/>
      <c r="F11" s="83"/>
      <c r="G11" s="17"/>
      <c r="H11" s="20" t="s">
        <v>17</v>
      </c>
      <c r="I11" s="20"/>
      <c r="J11" s="34" t="s">
        <v>77</v>
      </c>
      <c r="K11" s="21"/>
      <c r="L1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2"/>
      <c r="E12" s="17"/>
      <c r="F12" s="83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12"/>
      <c r="E13" s="17"/>
      <c r="F13" s="83"/>
      <c r="G13" s="17"/>
      <c r="H13" s="20" t="s">
        <v>50</v>
      </c>
      <c r="I13" s="21"/>
      <c r="J13" s="81" t="s">
        <v>46</v>
      </c>
      <c r="K13" s="21"/>
      <c r="L13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12" t="s">
        <v>72</v>
      </c>
      <c r="E14" s="17"/>
      <c r="F14" s="83"/>
      <c r="G14" s="17"/>
      <c r="H14" s="20" t="s">
        <v>29</v>
      </c>
      <c r="J14" s="85" t="s">
        <v>51</v>
      </c>
      <c r="K14" s="21"/>
      <c r="L14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112"/>
      <c r="E15" s="17"/>
      <c r="F15" s="83"/>
      <c r="G15" s="17"/>
      <c r="H15" s="20" t="s">
        <v>45</v>
      </c>
      <c r="J15" s="87" t="s">
        <v>59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E16" s="17"/>
      <c r="F16" s="83"/>
      <c r="G16" s="17"/>
      <c r="H16" s="20" t="s">
        <v>47</v>
      </c>
      <c r="I16" s="21"/>
      <c r="J16" s="88" t="s">
        <v>56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17" customFormat="1" ht="15.75" customHeight="1">
      <c r="B21" s="97"/>
      <c r="C21" s="98"/>
      <c r="D21" s="102"/>
      <c r="E21" s="99"/>
      <c r="G21" s="103"/>
      <c r="H21" s="104"/>
      <c r="I21" s="49"/>
      <c r="J21" s="49"/>
      <c r="K21" s="78"/>
      <c r="L21" s="109" t="s">
        <v>64</v>
      </c>
      <c r="M21" s="96" t="s">
        <v>65</v>
      </c>
      <c r="N21" s="94" t="s">
        <v>66</v>
      </c>
      <c r="O21" s="95" t="s">
        <v>67</v>
      </c>
      <c r="P21" s="93" t="s">
        <v>68</v>
      </c>
    </row>
    <row r="22" spans="1:16" s="17" customFormat="1" ht="15.75" customHeight="1">
      <c r="B22" s="97">
        <v>1</v>
      </c>
      <c r="C22" s="98"/>
      <c r="D22" s="102" t="s">
        <v>78</v>
      </c>
      <c r="E22" s="99" t="s">
        <v>79</v>
      </c>
      <c r="G22" s="107">
        <v>4</v>
      </c>
      <c r="H22" s="104">
        <v>1034</v>
      </c>
      <c r="I22" s="49"/>
      <c r="J22" s="49">
        <f>G22*H22</f>
        <v>4136</v>
      </c>
      <c r="K22" s="78" t="s">
        <v>82</v>
      </c>
      <c r="L22" s="105">
        <f>165+15+15+5+40</f>
        <v>240</v>
      </c>
      <c r="M22" s="17">
        <v>0.25</v>
      </c>
      <c r="N22" s="110">
        <f>L22*M22*1000/100</f>
        <v>600</v>
      </c>
      <c r="O22" s="111">
        <v>0.42</v>
      </c>
      <c r="P22" s="17">
        <f>N22/(1-O22)</f>
        <v>1034.4827586206895</v>
      </c>
    </row>
    <row r="23" spans="1:16" s="93" customFormat="1" ht="15.75" customHeight="1">
      <c r="B23" s="100"/>
      <c r="C23" s="97"/>
      <c r="E23" s="101" t="s">
        <v>73</v>
      </c>
      <c r="G23" s="108"/>
      <c r="H23" s="104"/>
      <c r="I23" s="92"/>
      <c r="J23" s="49"/>
      <c r="K23" s="78"/>
      <c r="L23" s="106"/>
      <c r="M23" s="96"/>
      <c r="N23" s="94"/>
      <c r="O23" s="95"/>
    </row>
    <row r="24" spans="1:16" s="93" customFormat="1" ht="15.75" customHeight="1">
      <c r="B24" s="97"/>
      <c r="C24" s="97"/>
      <c r="D24" s="102"/>
      <c r="E24" s="101" t="s">
        <v>80</v>
      </c>
      <c r="G24" s="108"/>
      <c r="H24" s="104"/>
      <c r="I24" s="92"/>
      <c r="J24" s="49"/>
      <c r="K24" s="78"/>
      <c r="L24" s="106"/>
      <c r="M24" s="17"/>
      <c r="N24" s="110"/>
      <c r="O24" s="111"/>
      <c r="P24" s="17"/>
    </row>
    <row r="25" spans="1:16" s="93" customFormat="1" ht="15.75" customHeight="1">
      <c r="B25" s="97"/>
      <c r="C25" s="97"/>
      <c r="D25" s="102"/>
      <c r="E25" s="101" t="s">
        <v>74</v>
      </c>
      <c r="G25" s="108"/>
      <c r="H25" s="104"/>
      <c r="I25" s="92"/>
      <c r="J25" s="49"/>
      <c r="K25" s="78"/>
      <c r="L25" s="106"/>
      <c r="M25" s="96"/>
      <c r="N25" s="94"/>
      <c r="O25" s="95"/>
    </row>
    <row r="26" spans="1:16" s="93" customFormat="1" ht="15.75" customHeight="1">
      <c r="B26" s="97"/>
      <c r="C26" s="97"/>
      <c r="D26" s="102"/>
      <c r="E26" s="101" t="s">
        <v>75</v>
      </c>
      <c r="G26" s="108"/>
      <c r="H26" s="104"/>
      <c r="I26" s="92"/>
      <c r="J26" s="49"/>
      <c r="K26" s="78"/>
      <c r="L26" s="106"/>
      <c r="M26" s="17"/>
      <c r="N26" s="110"/>
      <c r="O26" s="111"/>
      <c r="P26" s="17"/>
    </row>
    <row r="27" spans="1:16" s="93" customFormat="1" ht="15.75" customHeight="1">
      <c r="B27" s="97"/>
      <c r="C27" s="97"/>
      <c r="D27" s="102"/>
      <c r="E27" s="101" t="s">
        <v>81</v>
      </c>
      <c r="H27" s="104"/>
      <c r="I27" s="92"/>
      <c r="J27" s="49"/>
      <c r="K27" s="78"/>
      <c r="M27" s="96"/>
      <c r="N27" s="94"/>
      <c r="O27" s="95"/>
    </row>
    <row r="28" spans="1:16" s="93" customFormat="1" ht="15.75" customHeight="1">
      <c r="B28" s="97"/>
      <c r="C28" s="97"/>
      <c r="D28" s="102"/>
      <c r="E28" s="101" t="s">
        <v>76</v>
      </c>
      <c r="H28" s="104"/>
      <c r="I28" s="92"/>
      <c r="J28" s="92"/>
      <c r="K28" s="92"/>
    </row>
    <row r="29" spans="1:16" s="93" customFormat="1" ht="15.75" customHeight="1">
      <c r="B29" s="97"/>
      <c r="C29" s="97"/>
      <c r="D29" s="102"/>
      <c r="E29" s="101"/>
      <c r="H29" s="104"/>
      <c r="I29" s="92"/>
      <c r="J29" s="92"/>
      <c r="K29" s="92"/>
    </row>
    <row r="30" spans="1:16" s="93" customFormat="1" ht="15.75" customHeight="1">
      <c r="B30" s="97"/>
      <c r="C30" s="97"/>
      <c r="D30" s="102"/>
      <c r="E30" s="101"/>
      <c r="H30" s="104"/>
      <c r="I30" s="92"/>
      <c r="J30" s="92"/>
      <c r="K30" s="92"/>
    </row>
    <row r="31" spans="1:16" s="93" customFormat="1" ht="15.75" customHeight="1">
      <c r="B31" s="97"/>
      <c r="C31" s="97"/>
      <c r="D31" s="102"/>
      <c r="E31" s="101"/>
      <c r="H31" s="104"/>
      <c r="I31" s="92"/>
      <c r="J31" s="92"/>
      <c r="K31" s="92"/>
    </row>
    <row r="32" spans="1:16" s="93" customFormat="1" ht="15.75" customHeight="1">
      <c r="B32" s="97"/>
      <c r="C32" s="97"/>
      <c r="D32" s="102"/>
      <c r="E32" s="101"/>
      <c r="H32" s="104"/>
      <c r="I32" s="92"/>
      <c r="J32" s="92"/>
      <c r="K32" s="92"/>
    </row>
    <row r="33" spans="1:230" ht="15.75" customHeight="1" thickBot="1">
      <c r="A33" s="17"/>
      <c r="B33" s="60"/>
      <c r="C33" s="61"/>
      <c r="D33" s="62"/>
      <c r="E33" s="63"/>
      <c r="F33" s="64"/>
      <c r="G33" s="91"/>
      <c r="H33" s="65"/>
      <c r="I33" s="66"/>
      <c r="J33" s="66"/>
      <c r="K33" s="79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0" t="s">
        <v>4</v>
      </c>
      <c r="I34" s="49"/>
      <c r="J34" s="49">
        <f>SUM(J21:J33)</f>
        <v>4136</v>
      </c>
      <c r="K34" s="59"/>
    </row>
    <row r="35" spans="1:230" ht="15.75" customHeight="1">
      <c r="A35" s="17"/>
      <c r="B35" s="11"/>
      <c r="C35" s="11"/>
      <c r="D35" s="12"/>
      <c r="E35" s="43"/>
      <c r="F35" s="41"/>
      <c r="G35" s="42" t="s">
        <v>19</v>
      </c>
      <c r="H35" s="51" t="s">
        <v>4</v>
      </c>
      <c r="I35" s="52"/>
      <c r="J35" s="52">
        <v>150</v>
      </c>
      <c r="K35" s="57"/>
    </row>
    <row r="36" spans="1:230" ht="15.75" customHeight="1">
      <c r="A36" s="17"/>
      <c r="B36" s="11"/>
      <c r="C36" s="11"/>
      <c r="D36" s="12"/>
      <c r="E36" s="44"/>
      <c r="F36" s="45"/>
      <c r="G36" s="56" t="s">
        <v>2</v>
      </c>
      <c r="H36" s="53" t="s">
        <v>4</v>
      </c>
      <c r="I36" s="54"/>
      <c r="J36" s="54">
        <v>0</v>
      </c>
      <c r="K36" s="58"/>
    </row>
    <row r="37" spans="1:230" ht="15.75" customHeight="1" thickBot="1">
      <c r="A37" s="17"/>
      <c r="B37" s="61"/>
      <c r="C37" s="61"/>
      <c r="D37" s="60"/>
      <c r="E37" s="69"/>
      <c r="F37" s="70"/>
      <c r="G37" s="71" t="s">
        <v>20</v>
      </c>
      <c r="H37" s="72" t="s">
        <v>4</v>
      </c>
      <c r="I37" s="73"/>
      <c r="J37" s="73"/>
      <c r="K37" s="74"/>
    </row>
    <row r="38" spans="1:230" ht="15.75" customHeight="1">
      <c r="A38" s="17"/>
      <c r="B38" s="11"/>
      <c r="C38" s="11"/>
      <c r="D38" s="12"/>
      <c r="E38" s="21"/>
      <c r="F38" s="11"/>
      <c r="G38" s="31" t="s">
        <v>33</v>
      </c>
      <c r="H38" s="50" t="s">
        <v>4</v>
      </c>
      <c r="I38" s="49"/>
      <c r="J38" s="49">
        <f>IF(J34&lt;150, 150, J34)</f>
        <v>4136</v>
      </c>
      <c r="K38" s="59"/>
    </row>
    <row r="39" spans="1:230" ht="15.75" customHeight="1" thickBot="1">
      <c r="A39" s="17"/>
      <c r="B39" s="61"/>
      <c r="C39" s="61"/>
      <c r="D39" s="60"/>
      <c r="E39" s="63"/>
      <c r="F39" s="61"/>
      <c r="G39" s="67" t="s">
        <v>32</v>
      </c>
      <c r="H39" s="65" t="s">
        <v>4</v>
      </c>
      <c r="I39" s="66"/>
      <c r="J39" s="66"/>
      <c r="K39" s="68"/>
    </row>
    <row r="40" spans="1:230" ht="15.75" customHeight="1">
      <c r="A40" s="17"/>
      <c r="B40" s="11"/>
      <c r="C40" s="11"/>
      <c r="D40" s="12"/>
      <c r="E40" s="17"/>
      <c r="F40" s="11"/>
      <c r="G40" s="55" t="s">
        <v>26</v>
      </c>
      <c r="H40" s="50" t="s">
        <v>4</v>
      </c>
      <c r="I40" s="49"/>
      <c r="J40" s="50">
        <f>SUM(J38:J39)</f>
        <v>4136</v>
      </c>
      <c r="K40" s="59"/>
    </row>
    <row r="41" spans="1:230" ht="15.75" customHeight="1">
      <c r="A41" s="17"/>
      <c r="B41" s="11"/>
      <c r="C41" s="11"/>
      <c r="D41" s="12"/>
      <c r="E41" s="17"/>
      <c r="F41" s="11"/>
      <c r="G41" s="55"/>
      <c r="H41" s="50"/>
      <c r="I41" s="49"/>
      <c r="J41" s="50"/>
      <c r="K41" s="59"/>
    </row>
    <row r="42" spans="1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B46" s="18" t="s">
        <v>63</v>
      </c>
      <c r="E46" s="11"/>
      <c r="F46" s="11"/>
      <c r="G46" s="13"/>
      <c r="H46" s="14"/>
      <c r="I46" s="11"/>
      <c r="J46" s="1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B47" s="86" t="s">
        <v>60</v>
      </c>
      <c r="E47" s="11"/>
      <c r="F47" s="11"/>
      <c r="G47" s="13"/>
      <c r="H47" s="14"/>
      <c r="I47" s="11"/>
      <c r="J47" s="15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86" t="s">
        <v>61</v>
      </c>
      <c r="E48" s="11"/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86" t="s">
        <v>62</v>
      </c>
      <c r="E49" s="11"/>
      <c r="F49" s="11"/>
      <c r="G49" s="13"/>
      <c r="H49" s="14"/>
      <c r="I49" s="11"/>
      <c r="J49" s="15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C51" s="11"/>
      <c r="D51" s="75" t="s">
        <v>34</v>
      </c>
      <c r="E51" s="11"/>
      <c r="F51" s="11"/>
      <c r="G51" s="13"/>
      <c r="H51" s="14"/>
      <c r="I51" s="11"/>
      <c r="J51" s="77"/>
      <c r="K51" s="16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B52" s="11"/>
      <c r="C52" s="11"/>
      <c r="D52" s="55" t="s">
        <v>35</v>
      </c>
      <c r="E52" s="18" t="s">
        <v>53</v>
      </c>
      <c r="F52" s="11"/>
      <c r="G52" s="13"/>
      <c r="H52" s="14"/>
      <c r="I52" s="11"/>
      <c r="J52" s="15"/>
      <c r="K52" s="16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B53" s="11"/>
      <c r="C53" s="11"/>
      <c r="D53" s="55"/>
      <c r="E53" s="18" t="s">
        <v>54</v>
      </c>
      <c r="F53" s="11"/>
      <c r="G53" s="13"/>
      <c r="H53" s="14"/>
      <c r="I53" s="11"/>
      <c r="J53" s="15"/>
      <c r="K53" s="16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D54" s="26" t="s">
        <v>36</v>
      </c>
      <c r="E54" s="89" t="s">
        <v>69</v>
      </c>
      <c r="K54" s="21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D55" s="26" t="s">
        <v>37</v>
      </c>
      <c r="E55" s="17" t="s">
        <v>5</v>
      </c>
      <c r="K55" s="2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D56" s="26" t="s">
        <v>38</v>
      </c>
      <c r="E56" s="22" t="s">
        <v>21</v>
      </c>
      <c r="K56" s="21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D57" s="26" t="s">
        <v>39</v>
      </c>
      <c r="E57" s="23" t="s">
        <v>48</v>
      </c>
      <c r="K57" s="2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D58" s="26" t="s">
        <v>40</v>
      </c>
      <c r="E58" s="17" t="s">
        <v>49</v>
      </c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</row>
    <row r="65" spans="2:230" s="17" customFormat="1" ht="15.75" customHeight="1">
      <c r="B65" s="11" t="s">
        <v>58</v>
      </c>
      <c r="C65" s="11"/>
      <c r="D65" s="11"/>
      <c r="E65" s="11"/>
      <c r="F65" s="11"/>
      <c r="G65" s="24"/>
      <c r="H65" s="11"/>
      <c r="I65" s="11"/>
      <c r="J65" s="24"/>
      <c r="K65" s="24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</row>
    <row r="66" spans="2:230" s="17" customFormat="1" ht="15.75" customHeight="1">
      <c r="B66" s="11" t="s">
        <v>57</v>
      </c>
      <c r="C66" s="8"/>
      <c r="D66" s="11"/>
      <c r="E66" s="11"/>
      <c r="F66" s="11"/>
      <c r="G66" s="24"/>
      <c r="H66" s="11"/>
      <c r="I66" s="11"/>
      <c r="J66" s="24"/>
      <c r="K66" s="24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2012-11-13T09:55:07Z</dcterms:modified>
</cp:coreProperties>
</file>