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QUOTE!$A$1:$K$78</definedName>
  </definedNames>
  <calcPr calcId="145621"/>
</workbook>
</file>

<file path=xl/calcChain.xml><?xml version="1.0" encoding="utf-8"?>
<calcChain xmlns="http://schemas.openxmlformats.org/spreadsheetml/2006/main">
  <c r="J46" i="1" l="1"/>
  <c r="J44" i="1"/>
  <c r="J43" i="1"/>
  <c r="J42" i="1"/>
  <c r="J41" i="1"/>
  <c r="J40" i="1"/>
  <c r="L40" i="1"/>
  <c r="N40" i="1" s="1"/>
  <c r="P40" i="1" s="1"/>
  <c r="L22" i="1"/>
  <c r="N22" i="1" l="1"/>
  <c r="P22" i="1" s="1"/>
  <c r="J22" i="1" l="1"/>
  <c r="J50" i="1" s="1"/>
  <c r="J52" i="1" s="1"/>
</calcChain>
</file>

<file path=xl/sharedStrings.xml><?xml version="1.0" encoding="utf-8"?>
<sst xmlns="http://schemas.openxmlformats.org/spreadsheetml/2006/main" count="122" uniqueCount="98">
  <si>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</si>
  <si>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</si>
  <si>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</si>
  <si>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</si>
  <si>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</si>
  <si>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</si>
  <si>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</si>
  <si>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</si>
  <si>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</si>
  <si>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</si>
  <si>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</si>
  <si>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</si>
  <si>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</si>
  <si>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</si>
  <si>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</si>
  <si>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</si>
  <si>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</si>
  <si>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</si>
  <si>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</si>
  <si>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</si>
  <si>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</si>
  <si>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</si>
  <si>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</si>
  <si>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</si>
  <si>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</si>
  <si>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</si>
  <si>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</si>
  <si>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</si>
  <si>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</si>
  <si>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</si>
  <si>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</si>
  <si>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</si>
  <si>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</si>
  <si>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</si>
  <si>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</si>
  <si>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</si>
  <si>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</si>
  <si>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</si>
  <si>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</si>
  <si>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</si>
  <si>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</si>
  <si>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</si>
  <si>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</si>
  <si>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</si>
  <si>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</si>
  <si>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</si>
  <si>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</si>
  <si>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</si>
  <si>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</si>
  <si>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</si>
  <si>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</si>
  <si>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</si>
  <si>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</si>
  <si>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</si>
  <si>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</si>
  <si>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</si>
  <si>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</si>
  <si>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</si>
  <si>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</si>
  <si>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</si>
  <si>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</si>
  <si>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</si>
  <si>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</si>
  <si>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</si>
  <si>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</si>
  <si>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</si>
  <si>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</si>
  <si>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</si>
  <si>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</si>
  <si>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</si>
  <si>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Ms. Jirina Kudrnacova</t>
  </si>
  <si>
    <t>JSP - Process Measurement and Control</t>
  </si>
  <si>
    <t>Raisova 547, 506 01 Jicin, Czech Republic</t>
  </si>
  <si>
    <t>Phone: +420 493 760 835</t>
  </si>
  <si>
    <t>Fax: +420 493 760 820</t>
  </si>
  <si>
    <t>kudrnacova@jsp.cz</t>
  </si>
  <si>
    <t>www.jsp.eu</t>
  </si>
  <si>
    <t>DP transmitter</t>
  </si>
  <si>
    <t>Process connection: 1/2 NPTwith adapter flanges</t>
  </si>
  <si>
    <t>Vertical top installation</t>
  </si>
  <si>
    <t>Bolts/nuts: 304SS</t>
  </si>
  <si>
    <t>ATEX intrinsicaly safe</t>
  </si>
  <si>
    <t>With indicator</t>
  </si>
  <si>
    <t>With mounting bracket CF8</t>
  </si>
  <si>
    <t>6</t>
  </si>
  <si>
    <t>Q2012RH363</t>
  </si>
  <si>
    <t>GTX31D-BAAADAA-BA2AXB1-R1</t>
  </si>
  <si>
    <t>4-20mA output with Hart</t>
  </si>
  <si>
    <t>Bolts/nuts: carbon steel</t>
  </si>
  <si>
    <t>Custom calibration: 0,5 to 100Kpas</t>
  </si>
  <si>
    <t>(0) – (0,2) MPa</t>
  </si>
  <si>
    <t>(0) – (0,4) MPa</t>
  </si>
  <si>
    <t>(0) - (0,5) MPa</t>
  </si>
  <si>
    <t>(0) – (0,6) MPa</t>
  </si>
  <si>
    <t>(0) – (1,6) MPa</t>
  </si>
  <si>
    <t>GTX60G-BAAADAB-BA2AXB1-R1</t>
  </si>
  <si>
    <t>GP Tranmitter</t>
  </si>
  <si>
    <t>Custom configuration: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</si>
</sst>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 applyAlignment="1">
      <alignment horizontal="righ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udrnacova@jsp.cz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../Data%20aplikac%ED/Microsoft/Signatures/www.jsp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5"/>
  <sheetViews>
    <sheetView tabSelected="1" zoomScaleNormal="100" workbookViewId="0">
      <selection activeCell="J47" sqref="J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1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70</v>
      </c>
      <c r="E7" s="17"/>
      <c r="F7" s="85"/>
      <c r="G7" s="21"/>
      <c r="H7" s="33" t="s">
        <v>1</v>
      </c>
      <c r="I7" s="17"/>
      <c r="J7" s="77">
        <v>41192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74</v>
      </c>
      <c r="E11" s="17"/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86</v>
      </c>
      <c r="E22" s="102" t="s">
        <v>77</v>
      </c>
      <c r="G22" s="110">
        <v>20</v>
      </c>
      <c r="H22" s="107">
        <v>585</v>
      </c>
      <c r="I22" s="50"/>
      <c r="J22" s="50">
        <f>G22*H22</f>
        <v>11700</v>
      </c>
      <c r="K22" s="79" t="s">
        <v>84</v>
      </c>
      <c r="L22" s="108">
        <f>310+5+6+5+8+20+12+5</f>
        <v>371</v>
      </c>
      <c r="M22" s="17">
        <v>0.11600000000000001</v>
      </c>
      <c r="N22" s="113">
        <f>L22*M22*1000/105</f>
        <v>409.86666666666667</v>
      </c>
      <c r="O22" s="114">
        <v>0.3</v>
      </c>
      <c r="P22" s="17">
        <f>N22/(1-O22)</f>
        <v>585.52380952380952</v>
      </c>
    </row>
    <row r="23" spans="1:16" s="95" customFormat="1" ht="15.75" customHeight="1">
      <c r="B23" s="103"/>
      <c r="C23" s="100"/>
      <c r="E23" s="104" t="s">
        <v>87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78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79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88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81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82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83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89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s="95" customFormat="1" ht="15.75" customHeight="1">
      <c r="B32" s="100"/>
      <c r="C32" s="100"/>
      <c r="D32" s="105" t="s">
        <v>95</v>
      </c>
      <c r="E32" s="104" t="s">
        <v>96</v>
      </c>
      <c r="H32" s="107"/>
      <c r="I32" s="94"/>
      <c r="J32" s="94"/>
      <c r="K32" s="94"/>
    </row>
    <row r="33" spans="1:16" s="95" customFormat="1" ht="15.75" customHeight="1">
      <c r="B33" s="100"/>
      <c r="C33" s="100"/>
      <c r="D33" s="105"/>
      <c r="E33" s="104" t="s">
        <v>87</v>
      </c>
      <c r="H33" s="107"/>
      <c r="I33" s="94"/>
      <c r="J33" s="94"/>
      <c r="K33" s="94"/>
    </row>
    <row r="34" spans="1:16" s="95" customFormat="1" ht="15.75" customHeight="1">
      <c r="B34" s="100"/>
      <c r="C34" s="100"/>
      <c r="D34" s="105"/>
      <c r="E34" s="104" t="s">
        <v>78</v>
      </c>
      <c r="H34" s="107"/>
      <c r="I34" s="94"/>
      <c r="J34" s="94"/>
      <c r="K34" s="94"/>
    </row>
    <row r="35" spans="1:16" s="95" customFormat="1" ht="15.75" customHeight="1">
      <c r="B35" s="100"/>
      <c r="C35" s="100"/>
      <c r="D35" s="105"/>
      <c r="E35" s="104" t="s">
        <v>79</v>
      </c>
      <c r="H35" s="107"/>
      <c r="I35" s="94"/>
      <c r="J35" s="94"/>
      <c r="K35" s="94"/>
    </row>
    <row r="36" spans="1:16" s="95" customFormat="1" ht="15.75" customHeight="1">
      <c r="B36" s="100"/>
      <c r="C36" s="100"/>
      <c r="D36" s="105"/>
      <c r="E36" s="104" t="s">
        <v>80</v>
      </c>
      <c r="H36" s="107"/>
      <c r="I36" s="94"/>
      <c r="J36" s="94"/>
      <c r="K36" s="94"/>
    </row>
    <row r="37" spans="1:16" s="95" customFormat="1" ht="15.75" customHeight="1">
      <c r="B37" s="100"/>
      <c r="C37" s="100"/>
      <c r="D37" s="105"/>
      <c r="E37" s="104" t="s">
        <v>81</v>
      </c>
      <c r="H37" s="107"/>
      <c r="I37" s="94"/>
      <c r="J37" s="94"/>
      <c r="K37" s="94"/>
    </row>
    <row r="38" spans="1:16" s="95" customFormat="1" ht="15.75" customHeight="1">
      <c r="B38" s="100"/>
      <c r="C38" s="100"/>
      <c r="D38" s="105"/>
      <c r="E38" s="104" t="s">
        <v>82</v>
      </c>
      <c r="H38" s="107"/>
      <c r="I38" s="94"/>
      <c r="J38" s="94"/>
      <c r="K38" s="94"/>
    </row>
    <row r="39" spans="1:16" s="95" customFormat="1" ht="15.75" customHeight="1">
      <c r="B39" s="100"/>
      <c r="C39" s="100"/>
      <c r="D39" s="105"/>
      <c r="E39" s="104" t="s">
        <v>83</v>
      </c>
      <c r="H39" s="107"/>
      <c r="I39" s="94"/>
      <c r="J39" s="94"/>
      <c r="K39" s="94"/>
    </row>
    <row r="40" spans="1:16" s="95" customFormat="1" ht="15.75" customHeight="1">
      <c r="B40" s="100"/>
      <c r="C40" s="100"/>
      <c r="D40" s="119" t="s">
        <v>97</v>
      </c>
      <c r="E40" s="116" t="s">
        <v>90</v>
      </c>
      <c r="F40" s="116"/>
      <c r="G40" s="116">
        <v>2</v>
      </c>
      <c r="H40" s="95">
        <v>562</v>
      </c>
      <c r="I40" s="94"/>
      <c r="J40" s="50">
        <f>G40*H40</f>
        <v>1124</v>
      </c>
      <c r="K40" s="79" t="s">
        <v>84</v>
      </c>
      <c r="L40" s="107">
        <f>298+5+3+5+8+20+12+5</f>
        <v>356</v>
      </c>
      <c r="M40" s="17">
        <v>0.11600000000000001</v>
      </c>
      <c r="N40" s="113">
        <f>L40*M40*1000/105</f>
        <v>393.29523809523812</v>
      </c>
      <c r="O40" s="114">
        <v>0.3</v>
      </c>
      <c r="P40" s="17">
        <f>N40/(1-O40)</f>
        <v>561.85034013605446</v>
      </c>
    </row>
    <row r="41" spans="1:16" s="95" customFormat="1" ht="15.75" customHeight="1">
      <c r="B41" s="100"/>
      <c r="C41" s="100"/>
      <c r="D41" s="116"/>
      <c r="E41" s="116" t="s">
        <v>91</v>
      </c>
      <c r="F41" s="116"/>
      <c r="G41" s="116">
        <v>5</v>
      </c>
      <c r="H41" s="95">
        <v>562</v>
      </c>
      <c r="I41" s="94"/>
      <c r="J41" s="50">
        <f t="shared" ref="J41:J44" si="0">G41*H41</f>
        <v>2810</v>
      </c>
      <c r="K41" s="79" t="s">
        <v>84</v>
      </c>
    </row>
    <row r="42" spans="1:16" s="95" customFormat="1" ht="15.75" customHeight="1">
      <c r="B42" s="100"/>
      <c r="C42" s="100"/>
      <c r="D42" s="116"/>
      <c r="E42" s="116" t="s">
        <v>92</v>
      </c>
      <c r="F42" s="116"/>
      <c r="G42" s="116">
        <v>4</v>
      </c>
      <c r="H42" s="95">
        <v>562</v>
      </c>
      <c r="I42" s="94"/>
      <c r="J42" s="50">
        <f t="shared" si="0"/>
        <v>2248</v>
      </c>
      <c r="K42" s="79" t="s">
        <v>84</v>
      </c>
    </row>
    <row r="43" spans="1:16" s="95" customFormat="1" ht="15.75" customHeight="1">
      <c r="B43" s="100"/>
      <c r="C43" s="100"/>
      <c r="D43" s="116"/>
      <c r="E43" s="116" t="s">
        <v>93</v>
      </c>
      <c r="F43" s="116"/>
      <c r="G43" s="116">
        <v>8</v>
      </c>
      <c r="H43" s="95">
        <v>562</v>
      </c>
      <c r="I43" s="94"/>
      <c r="J43" s="50">
        <f t="shared" si="0"/>
        <v>4496</v>
      </c>
      <c r="K43" s="79" t="s">
        <v>84</v>
      </c>
    </row>
    <row r="44" spans="1:16" s="95" customFormat="1" ht="16.5" customHeight="1">
      <c r="B44" s="100"/>
      <c r="C44" s="100"/>
      <c r="D44" s="116"/>
      <c r="E44" s="116" t="s">
        <v>94</v>
      </c>
      <c r="F44" s="116"/>
      <c r="G44" s="116">
        <v>2</v>
      </c>
      <c r="H44" s="95">
        <v>562</v>
      </c>
      <c r="I44" s="94"/>
      <c r="J44" s="50">
        <f t="shared" si="0"/>
        <v>1124</v>
      </c>
      <c r="K44" s="79" t="s">
        <v>84</v>
      </c>
    </row>
    <row r="45" spans="1:16" ht="15.75" customHeight="1" thickBot="1">
      <c r="A45" s="17"/>
      <c r="B45" s="61"/>
      <c r="C45" s="62"/>
      <c r="D45" s="63"/>
      <c r="E45" s="64"/>
      <c r="F45" s="65"/>
      <c r="G45" s="93"/>
      <c r="H45" s="66"/>
      <c r="I45" s="67"/>
      <c r="J45" s="67"/>
      <c r="K45" s="80"/>
    </row>
    <row r="46" spans="1:16" ht="15.75" customHeight="1">
      <c r="A46" s="17"/>
      <c r="B46" s="11"/>
      <c r="C46" s="11"/>
      <c r="D46" s="12"/>
      <c r="E46" s="21"/>
      <c r="F46" s="11"/>
      <c r="G46" s="33" t="s">
        <v>26</v>
      </c>
      <c r="H46" s="51" t="s">
        <v>4</v>
      </c>
      <c r="I46" s="50"/>
      <c r="J46" s="50">
        <f>SUM(J21:J45)</f>
        <v>23502</v>
      </c>
      <c r="K46" s="60"/>
    </row>
    <row r="47" spans="1:16" ht="15.75" customHeight="1">
      <c r="A47" s="17"/>
      <c r="B47" s="11"/>
      <c r="C47" s="11"/>
      <c r="D47" s="12"/>
      <c r="E47" s="44"/>
      <c r="F47" s="42"/>
      <c r="G47" s="43" t="s">
        <v>19</v>
      </c>
      <c r="H47" s="52" t="s">
        <v>4</v>
      </c>
      <c r="I47" s="53"/>
      <c r="J47" s="53">
        <v>150</v>
      </c>
      <c r="K47" s="58"/>
    </row>
    <row r="48" spans="1:16" ht="15.75" customHeight="1">
      <c r="A48" s="17"/>
      <c r="B48" s="11"/>
      <c r="C48" s="11"/>
      <c r="D48" s="12"/>
      <c r="E48" s="45"/>
      <c r="F48" s="46"/>
      <c r="G48" s="57" t="s">
        <v>2</v>
      </c>
      <c r="H48" s="54" t="s">
        <v>4</v>
      </c>
      <c r="I48" s="55"/>
      <c r="J48" s="55">
        <v>0</v>
      </c>
      <c r="K48" s="59"/>
    </row>
    <row r="49" spans="1:230" ht="15.75" customHeight="1" thickBot="1">
      <c r="A49" s="17"/>
      <c r="B49" s="62"/>
      <c r="C49" s="62"/>
      <c r="D49" s="61"/>
      <c r="E49" s="70"/>
      <c r="F49" s="71"/>
      <c r="G49" s="72" t="s">
        <v>20</v>
      </c>
      <c r="H49" s="73" t="s">
        <v>4</v>
      </c>
      <c r="I49" s="74"/>
      <c r="J49" s="74"/>
      <c r="K49" s="75"/>
    </row>
    <row r="50" spans="1:230" ht="15.75" customHeight="1">
      <c r="A50" s="17"/>
      <c r="B50" s="11"/>
      <c r="C50" s="11"/>
      <c r="D50" s="12"/>
      <c r="E50" s="21"/>
      <c r="F50" s="11"/>
      <c r="G50" s="31" t="s">
        <v>33</v>
      </c>
      <c r="H50" s="51" t="s">
        <v>4</v>
      </c>
      <c r="I50" s="50"/>
      <c r="J50" s="50">
        <f>IF(J46&lt;150, 150, J46)</f>
        <v>23502</v>
      </c>
      <c r="K50" s="60"/>
    </row>
    <row r="51" spans="1:230" ht="15.75" customHeight="1" thickBot="1">
      <c r="A51" s="17"/>
      <c r="B51" s="62"/>
      <c r="C51" s="62"/>
      <c r="D51" s="61"/>
      <c r="E51" s="64"/>
      <c r="F51" s="62"/>
      <c r="G51" s="68" t="s">
        <v>32</v>
      </c>
      <c r="H51" s="66" t="s">
        <v>4</v>
      </c>
      <c r="I51" s="67"/>
      <c r="J51" s="67"/>
      <c r="K51" s="69"/>
    </row>
    <row r="52" spans="1:230" ht="15.75" customHeight="1">
      <c r="A52" s="17"/>
      <c r="B52" s="11"/>
      <c r="C52" s="11"/>
      <c r="D52" s="12"/>
      <c r="E52" s="17"/>
      <c r="F52" s="11"/>
      <c r="G52" s="56" t="s">
        <v>26</v>
      </c>
      <c r="H52" s="51" t="s">
        <v>4</v>
      </c>
      <c r="I52" s="50"/>
      <c r="J52" s="51">
        <f>SUM(J50:J51)</f>
        <v>23502</v>
      </c>
      <c r="K52" s="60"/>
    </row>
    <row r="53" spans="1:230" ht="15.75" customHeight="1">
      <c r="A53" s="17"/>
      <c r="B53" s="11"/>
      <c r="C53" s="11"/>
      <c r="D53" s="12"/>
      <c r="E53" s="17"/>
      <c r="F53" s="11"/>
      <c r="G53" s="56"/>
      <c r="H53" s="51"/>
      <c r="I53" s="50"/>
      <c r="J53" s="51"/>
      <c r="K53" s="60"/>
    </row>
    <row r="54" spans="1:230" s="17" customFormat="1" ht="15.75" customHeight="1">
      <c r="B54" s="27" t="s">
        <v>42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7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44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31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8" t="s">
        <v>64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61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62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87" t="s">
        <v>63</v>
      </c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C63" s="11"/>
      <c r="D63" s="76" t="s">
        <v>34</v>
      </c>
      <c r="E63" s="11"/>
      <c r="F63" s="11"/>
      <c r="G63" s="13"/>
      <c r="H63" s="14"/>
      <c r="I63" s="11"/>
      <c r="J63" s="78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B64" s="11"/>
      <c r="C64" s="11"/>
      <c r="D64" s="56" t="s">
        <v>35</v>
      </c>
      <c r="E64" s="18" t="s">
        <v>54</v>
      </c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56"/>
      <c r="E65" s="18" t="s">
        <v>55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36</v>
      </c>
      <c r="E66" s="90" t="s">
        <v>53</v>
      </c>
      <c r="K66" s="2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37</v>
      </c>
      <c r="E67" s="17" t="s">
        <v>5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38</v>
      </c>
      <c r="E68" s="22" t="s">
        <v>21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39</v>
      </c>
      <c r="E69" s="23" t="s">
        <v>48</v>
      </c>
      <c r="K69" s="21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40</v>
      </c>
      <c r="E70" s="17" t="s">
        <v>49</v>
      </c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 t="s">
        <v>41</v>
      </c>
      <c r="E71" s="11" t="s">
        <v>22</v>
      </c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43</v>
      </c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8"/>
      <c r="C76" s="8"/>
      <c r="D76" s="11"/>
      <c r="E76" s="11"/>
      <c r="F76" s="11"/>
      <c r="G76" s="24"/>
      <c r="H76" s="11"/>
      <c r="I76" s="11"/>
      <c r="J76" s="24"/>
      <c r="K76" s="25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11" t="s">
        <v>59</v>
      </c>
      <c r="C77" s="11"/>
      <c r="D77" s="11"/>
      <c r="E77" s="11"/>
      <c r="F77" s="11"/>
      <c r="G77" s="24"/>
      <c r="H77" s="11"/>
      <c r="I77" s="11"/>
      <c r="J77" s="24"/>
      <c r="K77" s="24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58</v>
      </c>
      <c r="C78" s="8"/>
      <c r="D78" s="11"/>
      <c r="E78" s="11"/>
      <c r="F78" s="11"/>
      <c r="G78" s="24"/>
      <c r="H78" s="11"/>
      <c r="I78" s="11"/>
      <c r="J78" s="24"/>
      <c r="K78" s="24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kudrnacova@jsp.cz"/>
    <hyperlink ref="D13" r:id="rId4" display="../../../Data aplikac%ED/Microsoft/Signatures/www.jsp.eu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2012-04-03T13:08:00Z</cp:lastPrinted>
  <dcterms:created xsi:type="dcterms:W3CDTF">2000-06-29T05:08:18Z</dcterms:created>
  <dcterms:modified xsi:type="dcterms:W3CDTF">2012-10-10T06:48:44Z</dcterms:modified>
</cp:coreProperties>
</file>