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P22" i="1" l="1"/>
  <c r="N22" i="1"/>
  <c r="L22" i="1"/>
  <c r="J22" i="1" l="1"/>
  <c r="J30" i="1" s="1"/>
  <c r="J34" i="1" s="1"/>
  <c r="J36" i="1" s="1"/>
</calcChain>
</file>

<file path=xl/sharedStrings.xml><?xml version="1.0" encoding="utf-8"?>
<sst xmlns="http://schemas.openxmlformats.org/spreadsheetml/2006/main" count="98" uniqueCount="85">
  <si>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</si>
  <si>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</si>
  <si>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</si>
  <si>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</si>
  <si>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</si>
  <si>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</si>
  <si>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</si>
  <si>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</si>
  <si>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</si>
  <si>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</si>
  <si>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</si>
  <si>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</si>
  <si>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</si>
  <si>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</si>
  <si>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</si>
  <si>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</si>
  <si>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</si>
  <si>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</si>
  <si>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</si>
  <si>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</si>
  <si>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</si>
  <si>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</si>
  <si>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</si>
  <si>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</si>
  <si>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</si>
  <si>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</si>
  <si>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</si>
  <si>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</si>
  <si>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</si>
  <si>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</si>
  <si>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</si>
  <si>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</si>
  <si>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</si>
  <si>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</si>
  <si>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</si>
  <si>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</si>
  <si>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</si>
  <si>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</si>
  <si>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</si>
  <si>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</si>
  <si>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</si>
  <si>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</si>
  <si>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</si>
  <si>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</si>
  <si>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</si>
  <si>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</si>
  <si>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</si>
  <si>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</si>
  <si>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</si>
  <si>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</si>
  <si>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</si>
  <si>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</si>
  <si>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</si>
  <si>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Advance payment by T/T remittance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</si>
  <si>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</si>
  <si>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</si>
  <si>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</si>
  <si>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</si>
  <si>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</si>
  <si>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</si>
  <si>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</si>
  <si>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</si>
  <si>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</si>
  <si>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</si>
  <si>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</si>
  <si>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</si>
  <si>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</si>
  <si>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</si>
  <si>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</si>
  <si>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</si>
  <si>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AVP301-XSD5D-XXXX-W</t>
  </si>
  <si>
    <t>AVP Positionner with travel retransmission</t>
  </si>
  <si>
    <t>Water proof</t>
  </si>
  <si>
    <t>Direct action</t>
  </si>
  <si>
    <t>Air pressure: 450 to 700Kpas</t>
  </si>
  <si>
    <t>With double acting actuator</t>
  </si>
  <si>
    <t>6</t>
  </si>
  <si>
    <t>Bulgaria</t>
  </si>
  <si>
    <t xml:space="preserve">Peter Hristov </t>
  </si>
  <si>
    <t>mobile: +359878738277</t>
  </si>
  <si>
    <t>e-mail: phristov@indumatic.com</t>
  </si>
  <si>
    <t>INDUMATIC OOD</t>
  </si>
  <si>
    <t>Najden Gerov Str. 72A,Et.1</t>
  </si>
  <si>
    <t>9002 Varna</t>
  </si>
  <si>
    <t>Q2012RH357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</si>
</sst>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i/>
      <sz val="12"/>
      <color rgb="FF808080"/>
      <name val="Arial Narrow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9" fillId="0" borderId="0" xfId="5">
      <alignment vertical="center"/>
    </xf>
    <xf numFmtId="0" fontId="17" fillId="0" borderId="0" xfId="0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phristov@indumatic.com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9"/>
  <sheetViews>
    <sheetView tabSelected="1" zoomScaleNormal="100" workbookViewId="0">
      <selection activeCell="G23" sqref="G23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56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5" t="s">
        <v>24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/>
      <c r="M4"/>
      <c r="N4"/>
      <c r="O4"/>
      <c r="P4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6" t="s">
        <v>25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/>
      <c r="M5"/>
      <c r="N5"/>
      <c r="O5"/>
      <c r="P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/>
      <c r="N6"/>
      <c r="O6"/>
      <c r="P6"/>
      <c r="Q6" s="114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3" t="s">
        <v>78</v>
      </c>
      <c r="E7" s="17"/>
      <c r="F7" s="85"/>
      <c r="G7" s="21"/>
      <c r="H7" s="33" t="s">
        <v>1</v>
      </c>
      <c r="I7" s="17"/>
      <c r="J7" s="77">
        <v>41185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3" t="s">
        <v>79</v>
      </c>
      <c r="E8" s="17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3" t="s">
        <v>80</v>
      </c>
      <c r="E9" s="17"/>
      <c r="F9" s="84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13"/>
      <c r="E10" s="87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13" t="s">
        <v>81</v>
      </c>
      <c r="E11" s="17"/>
      <c r="F11" s="84"/>
      <c r="G11" s="17"/>
      <c r="H11" s="20" t="s">
        <v>17</v>
      </c>
      <c r="I11" s="20"/>
      <c r="J11" s="34" t="s">
        <v>84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13" t="s">
        <v>82</v>
      </c>
      <c r="E12" s="17"/>
      <c r="F12" s="84"/>
      <c r="G12" s="17"/>
      <c r="H12" s="20" t="s">
        <v>6</v>
      </c>
      <c r="I12" s="21"/>
      <c r="J12" s="21" t="s">
        <v>52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3" t="s">
        <v>83</v>
      </c>
      <c r="E13" s="17"/>
      <c r="F13" s="84"/>
      <c r="G13" s="17"/>
      <c r="H13" s="20" t="s">
        <v>50</v>
      </c>
      <c r="I13" s="21"/>
      <c r="J13" s="82" t="s">
        <v>46</v>
      </c>
      <c r="K13" s="21"/>
      <c r="L13"/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3" t="s">
        <v>77</v>
      </c>
      <c r="E14" s="17"/>
      <c r="F14" s="84"/>
      <c r="G14" s="17"/>
      <c r="H14" s="20" t="s">
        <v>29</v>
      </c>
      <c r="J14" s="86" t="s">
        <v>51</v>
      </c>
      <c r="K14" s="21"/>
      <c r="L14"/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113"/>
      <c r="E15" s="17"/>
      <c r="F15" s="84"/>
      <c r="G15" s="17"/>
      <c r="H15" s="20" t="s">
        <v>45</v>
      </c>
      <c r="J15" s="88" t="s">
        <v>60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113"/>
      <c r="E16" s="17"/>
      <c r="F16" s="84"/>
      <c r="G16" s="17"/>
      <c r="H16" s="20" t="s">
        <v>47</v>
      </c>
      <c r="I16" s="21"/>
      <c r="J16" s="89" t="s">
        <v>57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1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1"/>
      <c r="H20" s="49"/>
      <c r="I20" s="50"/>
      <c r="J20" s="50"/>
      <c r="K20" s="12"/>
    </row>
    <row r="21" spans="1:16" s="17" customFormat="1" ht="15.75" customHeight="1">
      <c r="B21" s="98"/>
      <c r="C21" s="99"/>
      <c r="D21" s="103"/>
      <c r="E21" s="100"/>
      <c r="G21" s="104"/>
      <c r="H21" s="105"/>
      <c r="I21" s="50"/>
      <c r="J21" s="50"/>
      <c r="K21" s="79"/>
      <c r="L21" s="110" t="s">
        <v>65</v>
      </c>
      <c r="M21" s="97" t="s">
        <v>66</v>
      </c>
      <c r="N21" s="95" t="s">
        <v>67</v>
      </c>
      <c r="O21" s="96" t="s">
        <v>68</v>
      </c>
      <c r="P21" s="94" t="s">
        <v>69</v>
      </c>
    </row>
    <row r="22" spans="1:16" s="17" customFormat="1" ht="15.75" customHeight="1">
      <c r="B22" s="98">
        <v>1</v>
      </c>
      <c r="C22" s="99"/>
      <c r="D22" s="103" t="s">
        <v>70</v>
      </c>
      <c r="E22" s="100" t="s">
        <v>71</v>
      </c>
      <c r="G22" s="108">
        <v>3</v>
      </c>
      <c r="H22" s="105">
        <v>1075</v>
      </c>
      <c r="I22" s="50"/>
      <c r="J22" s="50">
        <f>G22*H22</f>
        <v>3225</v>
      </c>
      <c r="K22" s="79" t="s">
        <v>76</v>
      </c>
      <c r="L22" s="106">
        <f>165+5+45</f>
        <v>215</v>
      </c>
      <c r="M22" s="17">
        <v>0.25</v>
      </c>
      <c r="N22" s="111">
        <f>L22*1000*M22/100</f>
        <v>537.5</v>
      </c>
      <c r="O22" s="112">
        <v>0.5</v>
      </c>
      <c r="P22" s="17">
        <f>N22/(1-O22)</f>
        <v>1075</v>
      </c>
    </row>
    <row r="23" spans="1:16" s="94" customFormat="1" ht="15.75" customHeight="1">
      <c r="B23" s="101"/>
      <c r="C23" s="98"/>
      <c r="D23" s="103"/>
      <c r="E23" s="102" t="s">
        <v>72</v>
      </c>
      <c r="G23" s="109"/>
      <c r="H23" s="105"/>
      <c r="I23" s="93"/>
      <c r="J23" s="50"/>
      <c r="K23" s="79"/>
      <c r="L23" s="107"/>
      <c r="M23" s="97"/>
      <c r="N23" s="95"/>
      <c r="O23" s="96"/>
    </row>
    <row r="24" spans="1:16" s="94" customFormat="1" ht="15.75" customHeight="1">
      <c r="B24" s="98"/>
      <c r="C24" s="98"/>
      <c r="D24" s="103"/>
      <c r="E24" s="102" t="s">
        <v>73</v>
      </c>
      <c r="G24" s="109"/>
      <c r="H24" s="105"/>
      <c r="I24" s="93"/>
      <c r="J24" s="50"/>
      <c r="K24" s="79"/>
      <c r="L24" s="107"/>
      <c r="M24" s="17"/>
      <c r="N24" s="111"/>
      <c r="O24" s="112"/>
      <c r="P24" s="17"/>
    </row>
    <row r="25" spans="1:16" s="94" customFormat="1" ht="15.75" customHeight="1">
      <c r="B25" s="98"/>
      <c r="C25" s="98"/>
      <c r="D25" s="103"/>
      <c r="E25" s="102" t="s">
        <v>74</v>
      </c>
      <c r="G25" s="109"/>
      <c r="H25" s="105"/>
      <c r="I25" s="93"/>
      <c r="J25" s="50"/>
      <c r="K25" s="79"/>
      <c r="L25" s="107"/>
      <c r="M25" s="97"/>
      <c r="N25" s="95"/>
      <c r="O25" s="96"/>
    </row>
    <row r="26" spans="1:16" s="94" customFormat="1" ht="15.75" customHeight="1">
      <c r="B26" s="98"/>
      <c r="C26" s="98"/>
      <c r="D26" s="103"/>
      <c r="E26" s="102" t="s">
        <v>75</v>
      </c>
      <c r="G26" s="109"/>
      <c r="H26" s="105"/>
      <c r="I26" s="93"/>
      <c r="J26" s="50"/>
      <c r="K26" s="79"/>
      <c r="L26" s="107"/>
      <c r="M26" s="17"/>
      <c r="N26" s="111"/>
      <c r="O26" s="112"/>
      <c r="P26" s="17"/>
    </row>
    <row r="27" spans="1:16" s="94" customFormat="1" ht="15.75" customHeight="1">
      <c r="B27" s="98"/>
      <c r="C27" s="98"/>
      <c r="D27" s="103"/>
      <c r="E27" s="102"/>
      <c r="H27" s="105"/>
      <c r="I27" s="93"/>
      <c r="J27" s="50"/>
      <c r="K27" s="79"/>
      <c r="M27" s="97"/>
      <c r="N27" s="95"/>
      <c r="O27" s="96"/>
    </row>
    <row r="28" spans="1:16" s="94" customFormat="1" ht="15.75" customHeight="1">
      <c r="B28" s="98"/>
      <c r="C28" s="98"/>
      <c r="D28" s="103"/>
      <c r="E28" s="102"/>
      <c r="H28" s="105"/>
      <c r="I28" s="93"/>
      <c r="J28" s="93"/>
      <c r="K28" s="93"/>
    </row>
    <row r="29" spans="1:16" ht="15.75" customHeight="1" thickBot="1">
      <c r="A29" s="17"/>
      <c r="B29" s="61"/>
      <c r="C29" s="62"/>
      <c r="D29" s="63"/>
      <c r="E29" s="64"/>
      <c r="F29" s="65"/>
      <c r="G29" s="92"/>
      <c r="H29" s="66"/>
      <c r="I29" s="67"/>
      <c r="J29" s="67"/>
      <c r="K29" s="80"/>
    </row>
    <row r="30" spans="1:16" ht="15.75" customHeight="1">
      <c r="A30" s="17"/>
      <c r="B30" s="11"/>
      <c r="C30" s="11"/>
      <c r="D30" s="12"/>
      <c r="E30" s="21"/>
      <c r="F30" s="11"/>
      <c r="G30" s="33" t="s">
        <v>26</v>
      </c>
      <c r="H30" s="51" t="s">
        <v>4</v>
      </c>
      <c r="I30" s="50"/>
      <c r="J30" s="50">
        <f>SUM(J21:J29)</f>
        <v>3225</v>
      </c>
      <c r="K30" s="60"/>
    </row>
    <row r="31" spans="1:16" ht="15.75" customHeight="1">
      <c r="A31" s="17"/>
      <c r="B31" s="11"/>
      <c r="C31" s="11"/>
      <c r="D31" s="12"/>
      <c r="E31" s="44"/>
      <c r="F31" s="42"/>
      <c r="G31" s="43" t="s">
        <v>19</v>
      </c>
      <c r="H31" s="52" t="s">
        <v>4</v>
      </c>
      <c r="I31" s="53"/>
      <c r="J31" s="53">
        <v>150</v>
      </c>
      <c r="K31" s="58"/>
    </row>
    <row r="32" spans="1:16" ht="15.75" customHeight="1">
      <c r="A32" s="17"/>
      <c r="B32" s="11"/>
      <c r="C32" s="11"/>
      <c r="D32" s="12"/>
      <c r="E32" s="45"/>
      <c r="F32" s="46"/>
      <c r="G32" s="57" t="s">
        <v>2</v>
      </c>
      <c r="H32" s="54" t="s">
        <v>4</v>
      </c>
      <c r="I32" s="55"/>
      <c r="J32" s="55">
        <v>0</v>
      </c>
      <c r="K32" s="59"/>
    </row>
    <row r="33" spans="1:230" ht="15.75" customHeight="1" thickBot="1">
      <c r="A33" s="17"/>
      <c r="B33" s="62"/>
      <c r="C33" s="62"/>
      <c r="D33" s="61"/>
      <c r="E33" s="70"/>
      <c r="F33" s="71"/>
      <c r="G33" s="72" t="s">
        <v>20</v>
      </c>
      <c r="H33" s="73" t="s">
        <v>4</v>
      </c>
      <c r="I33" s="74"/>
      <c r="J33" s="74"/>
      <c r="K33" s="75"/>
    </row>
    <row r="34" spans="1:230" ht="15.75" customHeight="1">
      <c r="A34" s="17"/>
      <c r="B34" s="11"/>
      <c r="C34" s="11"/>
      <c r="D34" s="12"/>
      <c r="E34" s="21"/>
      <c r="F34" s="11"/>
      <c r="G34" s="31" t="s">
        <v>33</v>
      </c>
      <c r="H34" s="51" t="s">
        <v>4</v>
      </c>
      <c r="I34" s="50"/>
      <c r="J34" s="50">
        <f>IF(J30&lt;150, 150, J30)</f>
        <v>3225</v>
      </c>
      <c r="K34" s="60"/>
    </row>
    <row r="35" spans="1:230" ht="15.75" customHeight="1" thickBot="1">
      <c r="A35" s="17"/>
      <c r="B35" s="62"/>
      <c r="C35" s="62"/>
      <c r="D35" s="61"/>
      <c r="E35" s="64"/>
      <c r="F35" s="62"/>
      <c r="G35" s="68" t="s">
        <v>32</v>
      </c>
      <c r="H35" s="66" t="s">
        <v>4</v>
      </c>
      <c r="I35" s="67"/>
      <c r="J35" s="67"/>
      <c r="K35" s="69"/>
    </row>
    <row r="36" spans="1:230" ht="15.75" customHeight="1">
      <c r="A36" s="17"/>
      <c r="B36" s="11"/>
      <c r="C36" s="11"/>
      <c r="D36" s="12"/>
      <c r="E36" s="17"/>
      <c r="F36" s="11"/>
      <c r="G36" s="56" t="s">
        <v>26</v>
      </c>
      <c r="H36" s="51" t="s">
        <v>4</v>
      </c>
      <c r="I36" s="50"/>
      <c r="J36" s="51">
        <f>SUM(J34:J35)</f>
        <v>3225</v>
      </c>
      <c r="K36" s="60"/>
    </row>
    <row r="37" spans="1:230" ht="15.75" customHeight="1">
      <c r="A37" s="17"/>
      <c r="B37" s="11"/>
      <c r="C37" s="11"/>
      <c r="D37" s="12"/>
      <c r="E37" s="17"/>
      <c r="F37" s="11"/>
      <c r="G37" s="56"/>
      <c r="H37" s="51"/>
      <c r="I37" s="50"/>
      <c r="J37" s="51"/>
      <c r="K37" s="60"/>
    </row>
    <row r="38" spans="1:230" s="17" customFormat="1" ht="15.75" customHeight="1">
      <c r="B38" s="27" t="s">
        <v>42</v>
      </c>
      <c r="C38" s="11"/>
      <c r="D38" s="12"/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7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44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64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87" t="s">
        <v>61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87" t="s">
        <v>62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87" t="s">
        <v>63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1"/>
      <c r="C46" s="11"/>
      <c r="D46" s="18"/>
      <c r="E46" s="11"/>
      <c r="F46" s="11"/>
      <c r="G46" s="13"/>
      <c r="H46" s="19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C47" s="11"/>
      <c r="D47" s="76" t="s">
        <v>34</v>
      </c>
      <c r="E47" s="11"/>
      <c r="F47" s="11"/>
      <c r="G47" s="13"/>
      <c r="H47" s="14"/>
      <c r="I47" s="11"/>
      <c r="J47" s="78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1"/>
      <c r="C48" s="11"/>
      <c r="D48" s="56" t="s">
        <v>35</v>
      </c>
      <c r="E48" s="18" t="s">
        <v>54</v>
      </c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56"/>
      <c r="E49" s="18" t="s">
        <v>55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36</v>
      </c>
      <c r="E50" s="90" t="s">
        <v>53</v>
      </c>
      <c r="K50" s="21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37</v>
      </c>
      <c r="E51" s="17" t="s">
        <v>5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38</v>
      </c>
      <c r="E52" s="22" t="s">
        <v>21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39</v>
      </c>
      <c r="E53" s="23" t="s">
        <v>48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40</v>
      </c>
      <c r="E54" s="17" t="s">
        <v>49</v>
      </c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12" t="s">
        <v>41</v>
      </c>
      <c r="E55" s="11" t="s">
        <v>22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 t="s">
        <v>43</v>
      </c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8"/>
      <c r="C60" s="8"/>
      <c r="D60" s="11"/>
      <c r="E60" s="11"/>
      <c r="F60" s="11"/>
      <c r="G60" s="24"/>
      <c r="H60" s="11"/>
      <c r="I60" s="11"/>
      <c r="J60" s="24"/>
      <c r="K60" s="25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59</v>
      </c>
      <c r="C61" s="11"/>
      <c r="D61" s="11"/>
      <c r="E61" s="11"/>
      <c r="F61" s="11"/>
      <c r="G61" s="24"/>
      <c r="H61" s="11"/>
      <c r="I61" s="11"/>
      <c r="J61" s="24"/>
      <c r="K61" s="24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58</v>
      </c>
      <c r="C62" s="8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2">
    <mergeCell ref="A4:K4"/>
    <mergeCell ref="A5:K5"/>
  </mergeCells>
  <phoneticPr fontId="0"/>
  <hyperlinks>
    <hyperlink ref="J15" r:id="rId1"/>
    <hyperlink ref="J16" r:id="rId2"/>
    <hyperlink ref="D9" r:id="rId3" display="mailto:phristov@indumatic.com"/>
  </hyperlinks>
  <printOptions horizontalCentered="1"/>
  <pageMargins left="0.33" right="0.27" top="0.32" bottom="0.33" header="0.24" footer="0.196850393700787"/>
  <pageSetup paperSize="9" scale="79" orientation="portrait" horizontalDpi="4294967292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2012-10-03T09:51:35Z</dcterms:modified>
</cp:coreProperties>
</file>