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XLSDL!$A$1:$N$4</definedName>
  </definedNames>
  <calcPr calcId="145621"/>
</workbook>
</file>

<file path=xl/calcChain.xml><?xml version="1.0" encoding="utf-8"?>
<calcChain xmlns="http://schemas.openxmlformats.org/spreadsheetml/2006/main">
  <c r="N4" i="1" l="1"/>
  <c r="N3" i="1"/>
  <c r="N2" i="1"/>
  <c r="V2" i="1"/>
  <c r="W2" i="1" s="1"/>
  <c r="V3" i="1"/>
  <c r="W3" i="1"/>
  <c r="R3" i="1" s="1"/>
  <c r="C4" i="1"/>
  <c r="T4" i="1"/>
  <c r="V4" i="1"/>
  <c r="W4" i="1" l="1"/>
  <c r="X4" i="1" s="1"/>
  <c r="R2" i="1"/>
  <c r="R4" i="1" s="1"/>
</calcChain>
</file>

<file path=xl/sharedStrings.xml><?xml version="1.0" encoding="utf-8"?>
<sst xmlns="http://schemas.openxmlformats.org/spreadsheetml/2006/main" count="43" uniqueCount="35">
  <si>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</si>
  <si>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</si>
  <si>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</si>
  <si>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</si>
  <si>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</si>
  <si>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</si>
  <si>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</si>
  <si>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</si>
  <si>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</si>
  <si>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</si>
  <si>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</si>
  <si>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</si>
  <si>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</si>
  <si>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</si>
  <si>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00-FV-0007</t>
  </si>
  <si>
    <t>HSC</t>
  </si>
  <si>
    <t>Cage Type Single Seated Control Valves</t>
  </si>
  <si>
    <t>1-1/2 in.</t>
  </si>
  <si>
    <t>12</t>
  </si>
  <si>
    <t>ANSI300</t>
  </si>
  <si>
    <t>RF</t>
  </si>
  <si>
    <t>A216WCB</t>
  </si>
  <si>
    <t>SUS316 STELLITE</t>
  </si>
  <si>
    <t>PLAIN (-17 to 230 degC)</t>
  </si>
  <si>
    <t>HA2D</t>
  </si>
  <si>
    <t>00-FV-0014</t>
  </si>
  <si>
    <t>2 in.</t>
  </si>
  <si>
    <t>21</t>
  </si>
  <si>
    <t>FTP</t>
    <phoneticPr fontId="1"/>
  </si>
  <si>
    <t>Unit Price(JPY)</t>
    <phoneticPr fontId="1"/>
  </si>
  <si>
    <t>COST(JPY)</t>
    <phoneticPr fontId="1"/>
  </si>
  <si>
    <t>GP10%(JPY)</t>
    <phoneticPr fontId="1"/>
  </si>
  <si>
    <t>TOTAL</t>
    <phoneticPr fontId="1"/>
  </si>
  <si>
    <t>GP</t>
    <phoneticPr fontId="1"/>
  </si>
  <si>
    <t>Unit price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</si>
</sst>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17" xfId="0" applyFont="1" applyFill="1" applyBorder="1" applyAlignment="1">
      <alignment horizontal="left" wrapText="1"/>
    </xf>
    <xf numFmtId="3" fontId="2" fillId="0" borderId="12" xfId="0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3" fontId="2" fillId="0" borderId="0" xfId="0" applyNumberFormat="1" applyFont="1"/>
    <xf numFmtId="0" fontId="2" fillId="0" borderId="1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0" fontId="2" fillId="0" borderId="18" xfId="0" applyFont="1" applyFill="1" applyBorder="1" applyAlignment="1">
      <alignment horizontal="left" wrapText="1"/>
    </xf>
    <xf numFmtId="3" fontId="2" fillId="0" borderId="14" xfId="0" applyNumberFormat="1" applyFont="1" applyFill="1" applyBorder="1" applyAlignment="1">
      <alignment horizontal="right" wrapText="1"/>
    </xf>
    <xf numFmtId="0" fontId="2" fillId="0" borderId="5" xfId="0" applyFont="1" applyBorder="1"/>
    <xf numFmtId="0" fontId="2" fillId="0" borderId="6" xfId="0" applyFont="1" applyBorder="1"/>
    <xf numFmtId="3" fontId="2" fillId="0" borderId="7" xfId="0" applyNumberFormat="1" applyFont="1" applyBorder="1"/>
    <xf numFmtId="0" fontId="2" fillId="2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"/>
  <sheetViews>
    <sheetView tabSelected="1" workbookViewId="0">
      <selection activeCell="D8" sqref="D8"/>
    </sheetView>
  </sheetViews>
  <sheetFormatPr baseColWidth="10" defaultRowHeight="12.75"/>
  <cols>
    <col min="1" max="1" width="6.25" style="5" bestFit="1" customWidth="1"/>
    <col min="2" max="2" width="9.25" style="5" bestFit="1" customWidth="1"/>
    <col min="3" max="3" width="4.125" style="5" bestFit="1" customWidth="1"/>
    <col min="4" max="4" width="6.625" style="5" bestFit="1" customWidth="1"/>
    <col min="5" max="5" width="21.375" style="5" bestFit="1" customWidth="1"/>
    <col min="6" max="6" width="9.375" style="5" bestFit="1" customWidth="1"/>
    <col min="7" max="7" width="9" style="5" bestFit="1" customWidth="1"/>
    <col min="8" max="8" width="7.375" style="5" bestFit="1" customWidth="1"/>
    <col min="9" max="9" width="10.125" style="5" bestFit="1" customWidth="1"/>
    <col min="10" max="10" width="10.375" style="5" bestFit="1" customWidth="1"/>
    <col min="11" max="11" width="16.5" style="5" customWidth="1"/>
    <col min="12" max="12" width="19.375" style="5" bestFit="1" customWidth="1"/>
    <col min="13" max="13" width="9.75" style="5" bestFit="1" customWidth="1"/>
    <col min="14" max="14" width="14.625" style="5" bestFit="1" customWidth="1"/>
    <col min="15" max="17" width="21.5" style="5" customWidth="1"/>
    <col min="18" max="18" width="12.625" style="5" bestFit="1" customWidth="1"/>
    <col min="19" max="19" width="21.5" style="5" customWidth="1"/>
    <col min="20" max="20" width="8.875" style="5" bestFit="1" customWidth="1"/>
    <col min="21" max="21" width="4.875" style="5" bestFit="1" customWidth="1"/>
    <col min="22" max="22" width="9.375" style="5" bestFit="1" customWidth="1"/>
    <col min="23" max="23" width="10.25" style="5" bestFit="1" customWidth="1"/>
    <col min="24" max="24" width="5.75" style="5" bestFit="1" customWidth="1"/>
    <col min="25" max="256" width="21.5" style="5" customWidth="1"/>
    <col min="257" max="16384" width="11" style="5"/>
  </cols>
  <sheetData>
    <row r="1" spans="1:24">
      <c r="A1" s="1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4" t="s">
        <v>34</v>
      </c>
      <c r="O1" s="26"/>
      <c r="P1" s="3"/>
      <c r="Q1" s="3"/>
      <c r="R1" s="4" t="s">
        <v>29</v>
      </c>
      <c r="T1" s="6" t="s">
        <v>3</v>
      </c>
      <c r="U1" s="7" t="s">
        <v>28</v>
      </c>
      <c r="V1" s="8" t="s">
        <v>30</v>
      </c>
      <c r="W1" s="8" t="s">
        <v>31</v>
      </c>
      <c r="X1" s="9" t="s">
        <v>33</v>
      </c>
    </row>
    <row r="2" spans="1:24" ht="29.25" customHeight="1">
      <c r="A2" s="10">
        <v>1</v>
      </c>
      <c r="B2" s="11" t="s">
        <v>14</v>
      </c>
      <c r="C2" s="12">
        <v>1</v>
      </c>
      <c r="D2" s="11" t="s">
        <v>15</v>
      </c>
      <c r="E2" s="11" t="s">
        <v>16</v>
      </c>
      <c r="F2" s="11" t="s">
        <v>17</v>
      </c>
      <c r="G2" s="11" t="s">
        <v>18</v>
      </c>
      <c r="H2" s="11" t="s">
        <v>19</v>
      </c>
      <c r="I2" s="11" t="s">
        <v>20</v>
      </c>
      <c r="J2" s="11" t="s">
        <v>21</v>
      </c>
      <c r="K2" s="11" t="s">
        <v>22</v>
      </c>
      <c r="L2" s="11" t="s">
        <v>23</v>
      </c>
      <c r="M2" s="11" t="s">
        <v>24</v>
      </c>
      <c r="N2" s="29">
        <f>ROUND(R2/95,0)</f>
        <v>2516</v>
      </c>
      <c r="O2" s="27"/>
      <c r="P2" s="13"/>
      <c r="Q2" s="13"/>
      <c r="R2" s="14">
        <f>W2</f>
        <v>239000</v>
      </c>
      <c r="T2" s="15">
        <v>868000</v>
      </c>
      <c r="U2" s="11">
        <v>0.23799999999999999</v>
      </c>
      <c r="V2" s="16">
        <f>T2*U2</f>
        <v>206584</v>
      </c>
      <c r="W2" s="17">
        <f>ROUNDUP((V2*1.1)*1.05,-3)</f>
        <v>239000</v>
      </c>
    </row>
    <row r="3" spans="1:24" ht="30.75" customHeight="1">
      <c r="A3" s="18">
        <v>2</v>
      </c>
      <c r="B3" s="19" t="s">
        <v>25</v>
      </c>
      <c r="C3" s="20">
        <v>1</v>
      </c>
      <c r="D3" s="19" t="s">
        <v>15</v>
      </c>
      <c r="E3" s="19" t="s">
        <v>16</v>
      </c>
      <c r="F3" s="19" t="s">
        <v>26</v>
      </c>
      <c r="G3" s="19" t="s">
        <v>27</v>
      </c>
      <c r="H3" s="19" t="s">
        <v>19</v>
      </c>
      <c r="I3" s="19" t="s">
        <v>20</v>
      </c>
      <c r="J3" s="19" t="s">
        <v>21</v>
      </c>
      <c r="K3" s="19" t="s">
        <v>22</v>
      </c>
      <c r="L3" s="19" t="s">
        <v>23</v>
      </c>
      <c r="M3" s="19" t="s">
        <v>24</v>
      </c>
      <c r="N3" s="29">
        <f>ROUND(R3/95,0)</f>
        <v>2674</v>
      </c>
      <c r="O3" s="28"/>
      <c r="P3" s="21"/>
      <c r="Q3" s="21"/>
      <c r="R3" s="22">
        <f>W3</f>
        <v>254000</v>
      </c>
      <c r="T3" s="15">
        <v>923000</v>
      </c>
      <c r="U3" s="11">
        <v>0.23799999999999999</v>
      </c>
      <c r="V3" s="16">
        <f>T3*U3</f>
        <v>219674</v>
      </c>
      <c r="W3" s="17">
        <f>ROUNDUP((V3*1.1)*1.05,-3)</f>
        <v>254000</v>
      </c>
    </row>
    <row r="4" spans="1:24" ht="27" customHeight="1">
      <c r="A4" s="23" t="s">
        <v>32</v>
      </c>
      <c r="B4" s="24"/>
      <c r="C4" s="24">
        <f>SUM(C2:C3)</f>
        <v>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5">
        <f>SUM(N2:N3)</f>
        <v>5190</v>
      </c>
      <c r="O4" s="24"/>
      <c r="P4" s="24"/>
      <c r="Q4" s="24"/>
      <c r="R4" s="25">
        <f>SUM(R2:R3)</f>
        <v>493000</v>
      </c>
      <c r="T4" s="25">
        <f>SUM(T2:T3)</f>
        <v>1791000</v>
      </c>
      <c r="U4" s="25"/>
      <c r="V4" s="25">
        <f>SUM(V2:V3)</f>
        <v>426258</v>
      </c>
      <c r="W4" s="25">
        <f>SUM(W2:W3)</f>
        <v>493000</v>
      </c>
      <c r="X4" s="17">
        <f>W4-V4</f>
        <v>66742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2012-10-01T14:48:47Z</cp:lastPrinted>
  <dcterms:created xsi:type="dcterms:W3CDTF">2012-10-01T14:45:39Z</dcterms:created>
  <dcterms:modified xsi:type="dcterms:W3CDTF">2012-10-02T07:42:48Z</dcterms:modified>
</cp:coreProperties>
</file>