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XLSDL!$A$1:$N$29</definedName>
  </definedNames>
  <calcPr calcId="145621"/>
</workbook>
</file>

<file path=xl/calcChain.xml><?xml version="1.0" encoding="utf-8"?>
<calcChain xmlns="http://schemas.openxmlformats.org/spreadsheetml/2006/main">
  <c r="N29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" i="1"/>
  <c r="V2" i="1"/>
  <c r="W2" i="1" s="1"/>
  <c r="R2" i="1" s="1"/>
  <c r="R3" i="1"/>
  <c r="V3" i="1"/>
  <c r="W3" i="1"/>
  <c r="V4" i="1"/>
  <c r="W4" i="1" s="1"/>
  <c r="R4" i="1" s="1"/>
  <c r="V5" i="1"/>
  <c r="W5" i="1"/>
  <c r="R5" i="1" s="1"/>
  <c r="V6" i="1"/>
  <c r="W6" i="1" s="1"/>
  <c r="R6" i="1" s="1"/>
  <c r="R7" i="1"/>
  <c r="V7" i="1"/>
  <c r="W7" i="1"/>
  <c r="V8" i="1"/>
  <c r="W8" i="1" s="1"/>
  <c r="R8" i="1" s="1"/>
  <c r="V9" i="1"/>
  <c r="W9" i="1"/>
  <c r="R9" i="1" s="1"/>
  <c r="V10" i="1"/>
  <c r="W10" i="1" s="1"/>
  <c r="R10" i="1" s="1"/>
  <c r="R11" i="1"/>
  <c r="V11" i="1"/>
  <c r="W11" i="1"/>
  <c r="V12" i="1"/>
  <c r="W12" i="1" s="1"/>
  <c r="R12" i="1" s="1"/>
  <c r="V13" i="1"/>
  <c r="W13" i="1"/>
  <c r="R13" i="1" s="1"/>
  <c r="V14" i="1"/>
  <c r="W14" i="1" s="1"/>
  <c r="R14" i="1" s="1"/>
  <c r="R15" i="1"/>
  <c r="V15" i="1"/>
  <c r="W15" i="1"/>
  <c r="V16" i="1"/>
  <c r="W16" i="1" s="1"/>
  <c r="R16" i="1" s="1"/>
  <c r="V17" i="1"/>
  <c r="W17" i="1"/>
  <c r="R17" i="1" s="1"/>
  <c r="V18" i="1"/>
  <c r="W18" i="1" s="1"/>
  <c r="R18" i="1" s="1"/>
  <c r="R19" i="1"/>
  <c r="V19" i="1"/>
  <c r="W19" i="1"/>
  <c r="V20" i="1"/>
  <c r="W20" i="1" s="1"/>
  <c r="R20" i="1" s="1"/>
  <c r="V21" i="1"/>
  <c r="W21" i="1"/>
  <c r="R21" i="1" s="1"/>
  <c r="V22" i="1"/>
  <c r="W22" i="1" s="1"/>
  <c r="R22" i="1" s="1"/>
  <c r="R23" i="1"/>
  <c r="V23" i="1"/>
  <c r="W23" i="1"/>
  <c r="V24" i="1"/>
  <c r="W24" i="1" s="1"/>
  <c r="R24" i="1" s="1"/>
  <c r="V25" i="1"/>
  <c r="W25" i="1"/>
  <c r="R25" i="1" s="1"/>
  <c r="V26" i="1"/>
  <c r="W26" i="1" s="1"/>
  <c r="R26" i="1" s="1"/>
  <c r="R27" i="1"/>
  <c r="V27" i="1"/>
  <c r="W27" i="1"/>
  <c r="V28" i="1"/>
  <c r="W28" i="1" s="1"/>
  <c r="R28" i="1" s="1"/>
  <c r="C29" i="1"/>
  <c r="R29" i="1" l="1"/>
</calcChain>
</file>

<file path=xl/sharedStrings.xml><?xml version="1.0" encoding="utf-8"?>
<sst xmlns="http://schemas.openxmlformats.org/spreadsheetml/2006/main" count="317" uniqueCount="113">
  <si>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</si>
  <si>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</si>
  <si>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</si>
  <si>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</si>
  <si>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</si>
  <si>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</si>
  <si>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</si>
  <si>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</si>
  <si>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</si>
  <si>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</si>
  <si>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</si>
  <si>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</si>
  <si>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</si>
  <si>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</si>
  <si>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60-FV-0123</t>
  </si>
  <si>
    <t>ACP</t>
  </si>
  <si>
    <t>Pressure Balanced Cage Type Control Valves</t>
  </si>
  <si>
    <t>6 in.</t>
  </si>
  <si>
    <t>261</t>
  </si>
  <si>
    <t>ANSI150</t>
  </si>
  <si>
    <t>RF</t>
  </si>
  <si>
    <t>A216WCB</t>
  </si>
  <si>
    <t>SCS24</t>
  </si>
  <si>
    <t>PLAIN (-17 to 230 degC)</t>
  </si>
  <si>
    <t>HA3R</t>
  </si>
  <si>
    <t>60-LV-0111A</t>
  </si>
  <si>
    <t>HSC</t>
  </si>
  <si>
    <t>Cage Type Single Seated Control Valves</t>
  </si>
  <si>
    <t>4 in.</t>
  </si>
  <si>
    <t>2-1/2 in.</t>
  </si>
  <si>
    <t>85</t>
  </si>
  <si>
    <t>SUS440C</t>
  </si>
  <si>
    <t>60-LV-0111B</t>
  </si>
  <si>
    <t>60-PV-0236</t>
  </si>
  <si>
    <t>VDC</t>
  </si>
  <si>
    <t>Cage Type Double Seated Control Valve</t>
  </si>
  <si>
    <t>10 in.</t>
  </si>
  <si>
    <t>1000</t>
  </si>
  <si>
    <t>PLAIN (0 to 200 degC)</t>
  </si>
  <si>
    <t>VA5D</t>
  </si>
  <si>
    <t>60-TV-0094</t>
  </si>
  <si>
    <t>AGVB</t>
  </si>
  <si>
    <t>Top-Guided Single-Seat Control Valves</t>
  </si>
  <si>
    <t>200</t>
  </si>
  <si>
    <t>SUS316</t>
  </si>
  <si>
    <t>PSA3D</t>
  </si>
  <si>
    <t>60-LV-0086</t>
  </si>
  <si>
    <t>HLC</t>
  </si>
  <si>
    <t>Small-Port Cage Guide Type Single Seated Control Valves</t>
  </si>
  <si>
    <t>1 in.</t>
  </si>
  <si>
    <t>1.6</t>
  </si>
  <si>
    <t>A351CF8M</t>
  </si>
  <si>
    <t>SUS316 STELLITE</t>
  </si>
  <si>
    <t>PSA1D</t>
  </si>
  <si>
    <t>60-TV-0064</t>
  </si>
  <si>
    <t>3/4 in.</t>
  </si>
  <si>
    <t>0.4</t>
  </si>
  <si>
    <t>ANSI300</t>
  </si>
  <si>
    <t>60-PV-0383</t>
  </si>
  <si>
    <t>HTS</t>
  </si>
  <si>
    <t>Top-Guided Single Seated Control Valves</t>
  </si>
  <si>
    <t>3 in.</t>
  </si>
  <si>
    <t>99</t>
  </si>
  <si>
    <t>PSA6R</t>
  </si>
  <si>
    <t>60-LV-0097A</t>
  </si>
  <si>
    <t>2 in.</t>
  </si>
  <si>
    <t>21</t>
  </si>
  <si>
    <t>60-LV-0097B</t>
  </si>
  <si>
    <t>50</t>
  </si>
  <si>
    <t>60-TV-0096</t>
  </si>
  <si>
    <t>EXT-1 (230 to 450 degC)</t>
  </si>
  <si>
    <t>HA2R</t>
  </si>
  <si>
    <t>60-LV-0084</t>
  </si>
  <si>
    <t>AGVM</t>
  </si>
  <si>
    <t>SUS316 STELLITE FACE</t>
  </si>
  <si>
    <t>EXT-1 (230 to 400 degC)</t>
  </si>
  <si>
    <t>PSA1R</t>
  </si>
  <si>
    <t>60-PV-0251</t>
  </si>
  <si>
    <t>115</t>
  </si>
  <si>
    <t>PSA4R</t>
  </si>
  <si>
    <t>60-PV-0406A</t>
  </si>
  <si>
    <t>0.63</t>
  </si>
  <si>
    <t>60-PV-0406B</t>
  </si>
  <si>
    <t>60-FV-0322</t>
  </si>
  <si>
    <t>1.0</t>
  </si>
  <si>
    <t>60-LV-0230</t>
  </si>
  <si>
    <t>125</t>
  </si>
  <si>
    <t>HA4R</t>
  </si>
  <si>
    <t>60-PV-0063</t>
  </si>
  <si>
    <t>ACN</t>
  </si>
  <si>
    <t>Compressible Fluid Service Low-Noise Cage Type Control Valves</t>
  </si>
  <si>
    <t>120</t>
  </si>
  <si>
    <t>A351CF8M/SUS316 STELLITE</t>
  </si>
  <si>
    <t>60-PV-0081</t>
  </si>
  <si>
    <t>60-FV-0255</t>
  </si>
  <si>
    <t>HA2D</t>
  </si>
  <si>
    <t>60-FV-0256</t>
  </si>
  <si>
    <t>PSA3R</t>
  </si>
  <si>
    <t>60-LV-0201</t>
  </si>
  <si>
    <t>371</t>
  </si>
  <si>
    <t>60-AV-0193</t>
  </si>
  <si>
    <t>60-AV-0196</t>
  </si>
  <si>
    <t>0.25</t>
  </si>
  <si>
    <t>60-FV-008</t>
  </si>
  <si>
    <t>60-FV-0043</t>
  </si>
  <si>
    <t>60-FV-0095</t>
  </si>
  <si>
    <t>4.0</t>
  </si>
  <si>
    <t>FTP</t>
    <phoneticPr fontId="1"/>
  </si>
  <si>
    <t>Unit Price(JPY)</t>
    <phoneticPr fontId="1"/>
  </si>
  <si>
    <t>COST(JPY)</t>
    <phoneticPr fontId="1"/>
  </si>
  <si>
    <t>GP10%(JPY)</t>
    <phoneticPr fontId="1"/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</si>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</sst>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);[Red]\(#,##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3" fontId="2" fillId="0" borderId="12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 wrapText="1"/>
    </xf>
    <xf numFmtId="186" fontId="2" fillId="0" borderId="0" xfId="0" applyNumberFormat="1" applyFont="1"/>
    <xf numFmtId="3" fontId="2" fillId="0" borderId="0" xfId="0" applyNumberFormat="1" applyFont="1"/>
    <xf numFmtId="0" fontId="2" fillId="0" borderId="1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right" wrapText="1"/>
    </xf>
    <xf numFmtId="3" fontId="2" fillId="0" borderId="14" xfId="0" applyNumberFormat="1" applyFont="1" applyFill="1" applyBorder="1" applyAlignment="1">
      <alignment horizontal="right" wrapText="1"/>
    </xf>
    <xf numFmtId="0" fontId="2" fillId="0" borderId="5" xfId="0" applyFont="1" applyBorder="1"/>
    <xf numFmtId="0" fontId="2" fillId="0" borderId="6" xfId="0" applyFont="1" applyBorder="1"/>
    <xf numFmtId="3" fontId="2" fillId="0" borderId="7" xfId="0" applyNumberFormat="1" applyFont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topLeftCell="A19" workbookViewId="0">
      <selection activeCell="N29" sqref="A1:N29"/>
    </sheetView>
  </sheetViews>
  <sheetFormatPr baseColWidth="10" defaultRowHeight="12.75"/>
  <cols>
    <col min="1" max="1" width="6.25" style="4" bestFit="1" customWidth="1"/>
    <col min="2" max="2" width="14" style="4" customWidth="1"/>
    <col min="3" max="3" width="4.125" style="4" bestFit="1" customWidth="1"/>
    <col min="4" max="4" width="10" style="4" customWidth="1"/>
    <col min="5" max="5" width="21.625" style="4" customWidth="1"/>
    <col min="6" max="6" width="11.125" style="4" customWidth="1"/>
    <col min="7" max="11" width="10" style="4" customWidth="1"/>
    <col min="12" max="12" width="20.25" style="4" customWidth="1"/>
    <col min="13" max="13" width="10" style="4" customWidth="1"/>
    <col min="14" max="14" width="15.625" style="4" customWidth="1"/>
    <col min="15" max="23" width="10" style="4" customWidth="1"/>
    <col min="24" max="256" width="9" style="4" customWidth="1"/>
    <col min="257" max="16384" width="11" style="4"/>
  </cols>
  <sheetData>
    <row r="1" spans="1:23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3" t="s">
        <v>112</v>
      </c>
      <c r="O1" s="25"/>
      <c r="P1" s="22"/>
      <c r="Q1" s="22"/>
      <c r="R1" s="3" t="s">
        <v>108</v>
      </c>
      <c r="T1" s="5" t="s">
        <v>3</v>
      </c>
      <c r="U1" s="6" t="s">
        <v>107</v>
      </c>
      <c r="V1" s="7" t="s">
        <v>109</v>
      </c>
      <c r="W1" s="7" t="s">
        <v>110</v>
      </c>
    </row>
    <row r="2" spans="1:23" ht="29.25" customHeight="1">
      <c r="A2" s="8">
        <v>6</v>
      </c>
      <c r="B2" s="9" t="s">
        <v>14</v>
      </c>
      <c r="C2" s="10">
        <v>1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23</v>
      </c>
      <c r="M2" s="9" t="s">
        <v>24</v>
      </c>
      <c r="N2" s="28">
        <f>ROUND(R2/95,0)</f>
        <v>4358</v>
      </c>
      <c r="O2" s="26"/>
      <c r="P2" s="23"/>
      <c r="Q2" s="23"/>
      <c r="R2" s="11">
        <f>W2</f>
        <v>414000</v>
      </c>
      <c r="T2" s="12">
        <v>1503000</v>
      </c>
      <c r="U2" s="9">
        <v>0.23799999999999999</v>
      </c>
      <c r="V2" s="13">
        <f>T2*U2</f>
        <v>357714</v>
      </c>
      <c r="W2" s="14">
        <f>ROUNDUP((V2*1.1)*1.05,-3)</f>
        <v>414000</v>
      </c>
    </row>
    <row r="3" spans="1:23" ht="29.25" customHeight="1">
      <c r="A3" s="8">
        <v>14</v>
      </c>
      <c r="B3" s="9" t="s">
        <v>25</v>
      </c>
      <c r="C3" s="10">
        <v>1</v>
      </c>
      <c r="D3" s="9" t="s">
        <v>26</v>
      </c>
      <c r="E3" s="9" t="s">
        <v>27</v>
      </c>
      <c r="F3" s="9" t="s">
        <v>28</v>
      </c>
      <c r="G3" s="9" t="s">
        <v>30</v>
      </c>
      <c r="H3" s="9" t="s">
        <v>19</v>
      </c>
      <c r="I3" s="9" t="s">
        <v>20</v>
      </c>
      <c r="J3" s="9" t="s">
        <v>21</v>
      </c>
      <c r="K3" s="9" t="s">
        <v>31</v>
      </c>
      <c r="L3" s="9" t="s">
        <v>23</v>
      </c>
      <c r="M3" s="9" t="s">
        <v>24</v>
      </c>
      <c r="N3" s="28">
        <f t="shared" ref="N3:N28" si="0">ROUND(R3/95,0)</f>
        <v>3389</v>
      </c>
      <c r="O3" s="26"/>
      <c r="P3" s="23"/>
      <c r="Q3" s="23"/>
      <c r="R3" s="11">
        <f t="shared" ref="R3:R28" si="1">W3</f>
        <v>322000</v>
      </c>
      <c r="T3" s="12">
        <v>1169000</v>
      </c>
      <c r="U3" s="9">
        <v>0.23799999999999999</v>
      </c>
      <c r="V3" s="13">
        <f t="shared" ref="V3:V28" si="2">T3*U3</f>
        <v>278222</v>
      </c>
      <c r="W3" s="14">
        <f t="shared" ref="W3:W28" si="3">ROUNDUP((V3*1.1)*1.05,-3)</f>
        <v>322000</v>
      </c>
    </row>
    <row r="4" spans="1:23" ht="29.25" customHeight="1">
      <c r="A4" s="8">
        <v>15</v>
      </c>
      <c r="B4" s="9" t="s">
        <v>32</v>
      </c>
      <c r="C4" s="10">
        <v>1</v>
      </c>
      <c r="D4" s="9" t="s">
        <v>26</v>
      </c>
      <c r="E4" s="9" t="s">
        <v>27</v>
      </c>
      <c r="F4" s="9" t="s">
        <v>28</v>
      </c>
      <c r="G4" s="9" t="s">
        <v>30</v>
      </c>
      <c r="H4" s="9" t="s">
        <v>19</v>
      </c>
      <c r="I4" s="9" t="s">
        <v>20</v>
      </c>
      <c r="J4" s="9" t="s">
        <v>21</v>
      </c>
      <c r="K4" s="9" t="s">
        <v>31</v>
      </c>
      <c r="L4" s="9" t="s">
        <v>23</v>
      </c>
      <c r="M4" s="9" t="s">
        <v>24</v>
      </c>
      <c r="N4" s="28">
        <f t="shared" si="0"/>
        <v>3389</v>
      </c>
      <c r="O4" s="26"/>
      <c r="P4" s="23"/>
      <c r="Q4" s="23"/>
      <c r="R4" s="11">
        <f t="shared" si="1"/>
        <v>322000</v>
      </c>
      <c r="T4" s="12">
        <v>1169000</v>
      </c>
      <c r="U4" s="9">
        <v>0.23799999999999999</v>
      </c>
      <c r="V4" s="13">
        <f t="shared" si="2"/>
        <v>278222</v>
      </c>
      <c r="W4" s="14">
        <f t="shared" si="3"/>
        <v>322000</v>
      </c>
    </row>
    <row r="5" spans="1:23" ht="29.25" customHeight="1">
      <c r="A5" s="8">
        <v>20</v>
      </c>
      <c r="B5" s="9" t="s">
        <v>33</v>
      </c>
      <c r="C5" s="10">
        <v>1</v>
      </c>
      <c r="D5" s="9" t="s">
        <v>34</v>
      </c>
      <c r="E5" s="9" t="s">
        <v>35</v>
      </c>
      <c r="F5" s="9" t="s">
        <v>36</v>
      </c>
      <c r="G5" s="9" t="s">
        <v>37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38</v>
      </c>
      <c r="M5" s="9" t="s">
        <v>39</v>
      </c>
      <c r="N5" s="28">
        <f t="shared" si="0"/>
        <v>11242</v>
      </c>
      <c r="O5" s="26"/>
      <c r="P5" s="23"/>
      <c r="Q5" s="23"/>
      <c r="R5" s="11">
        <f t="shared" si="1"/>
        <v>1068000</v>
      </c>
      <c r="T5" s="12">
        <v>3683000</v>
      </c>
      <c r="U5" s="9">
        <v>0.251</v>
      </c>
      <c r="V5" s="13">
        <f t="shared" si="2"/>
        <v>924433</v>
      </c>
      <c r="W5" s="14">
        <f t="shared" si="3"/>
        <v>1068000</v>
      </c>
    </row>
    <row r="6" spans="1:23" ht="29.25" customHeight="1">
      <c r="A6" s="8">
        <v>26</v>
      </c>
      <c r="B6" s="9" t="s">
        <v>40</v>
      </c>
      <c r="C6" s="10">
        <v>1</v>
      </c>
      <c r="D6" s="9" t="s">
        <v>41</v>
      </c>
      <c r="E6" s="9" t="s">
        <v>42</v>
      </c>
      <c r="F6" s="9" t="s">
        <v>28</v>
      </c>
      <c r="G6" s="9" t="s">
        <v>43</v>
      </c>
      <c r="H6" s="9" t="s">
        <v>19</v>
      </c>
      <c r="I6" s="9" t="s">
        <v>20</v>
      </c>
      <c r="J6" s="9" t="s">
        <v>21</v>
      </c>
      <c r="K6" s="9" t="s">
        <v>44</v>
      </c>
      <c r="L6" s="9" t="s">
        <v>23</v>
      </c>
      <c r="M6" s="9" t="s">
        <v>45</v>
      </c>
      <c r="N6" s="28">
        <f t="shared" si="0"/>
        <v>2000</v>
      </c>
      <c r="O6" s="26"/>
      <c r="P6" s="23"/>
      <c r="Q6" s="23"/>
      <c r="R6" s="11">
        <f t="shared" si="1"/>
        <v>190000</v>
      </c>
      <c r="T6" s="12">
        <v>984000</v>
      </c>
      <c r="U6" s="9">
        <v>0.16700000000000001</v>
      </c>
      <c r="V6" s="13">
        <f t="shared" si="2"/>
        <v>164328</v>
      </c>
      <c r="W6" s="14">
        <f t="shared" si="3"/>
        <v>190000</v>
      </c>
    </row>
    <row r="7" spans="1:23" ht="29.25" customHeight="1">
      <c r="A7" s="8">
        <v>11</v>
      </c>
      <c r="B7" s="9" t="s">
        <v>46</v>
      </c>
      <c r="C7" s="10">
        <v>1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19</v>
      </c>
      <c r="I7" s="9" t="s">
        <v>20</v>
      </c>
      <c r="J7" s="9" t="s">
        <v>51</v>
      </c>
      <c r="K7" s="9" t="s">
        <v>52</v>
      </c>
      <c r="L7" s="9" t="s">
        <v>23</v>
      </c>
      <c r="M7" s="9" t="s">
        <v>53</v>
      </c>
      <c r="N7" s="28">
        <f t="shared" si="0"/>
        <v>2737</v>
      </c>
      <c r="O7" s="26"/>
      <c r="P7" s="23"/>
      <c r="Q7" s="23"/>
      <c r="R7" s="11">
        <f t="shared" si="1"/>
        <v>260000</v>
      </c>
      <c r="T7" s="12">
        <v>945000</v>
      </c>
      <c r="U7" s="9">
        <v>0.23799999999999999</v>
      </c>
      <c r="V7" s="13">
        <f t="shared" si="2"/>
        <v>224910</v>
      </c>
      <c r="W7" s="14">
        <f t="shared" si="3"/>
        <v>260000</v>
      </c>
    </row>
    <row r="8" spans="1:23" ht="29.25" customHeight="1">
      <c r="A8" s="8">
        <v>25</v>
      </c>
      <c r="B8" s="9" t="s">
        <v>54</v>
      </c>
      <c r="C8" s="10">
        <v>1</v>
      </c>
      <c r="D8" s="9" t="s">
        <v>47</v>
      </c>
      <c r="E8" s="9" t="s">
        <v>48</v>
      </c>
      <c r="F8" s="9" t="s">
        <v>55</v>
      </c>
      <c r="G8" s="9" t="s">
        <v>56</v>
      </c>
      <c r="H8" s="9" t="s">
        <v>57</v>
      </c>
      <c r="I8" s="9" t="s">
        <v>20</v>
      </c>
      <c r="J8" s="9" t="s">
        <v>51</v>
      </c>
      <c r="K8" s="9" t="s">
        <v>52</v>
      </c>
      <c r="L8" s="9" t="s">
        <v>23</v>
      </c>
      <c r="M8" s="9" t="s">
        <v>53</v>
      </c>
      <c r="N8" s="28">
        <f t="shared" si="0"/>
        <v>2705</v>
      </c>
      <c r="O8" s="26"/>
      <c r="P8" s="23"/>
      <c r="Q8" s="23"/>
      <c r="R8" s="11">
        <f t="shared" si="1"/>
        <v>257000</v>
      </c>
      <c r="T8" s="12">
        <v>933000</v>
      </c>
      <c r="U8" s="9">
        <v>0.23799999999999999</v>
      </c>
      <c r="V8" s="13">
        <f t="shared" si="2"/>
        <v>222054</v>
      </c>
      <c r="W8" s="14">
        <f t="shared" si="3"/>
        <v>257000</v>
      </c>
    </row>
    <row r="9" spans="1:23" ht="29.25" customHeight="1">
      <c r="A9" s="8">
        <v>22</v>
      </c>
      <c r="B9" s="9" t="s">
        <v>58</v>
      </c>
      <c r="C9" s="10">
        <v>1</v>
      </c>
      <c r="D9" s="9" t="s">
        <v>59</v>
      </c>
      <c r="E9" s="9" t="s">
        <v>60</v>
      </c>
      <c r="F9" s="9" t="s">
        <v>28</v>
      </c>
      <c r="G9" s="9" t="s">
        <v>62</v>
      </c>
      <c r="H9" s="9" t="s">
        <v>57</v>
      </c>
      <c r="I9" s="9" t="s">
        <v>20</v>
      </c>
      <c r="J9" s="9" t="s">
        <v>21</v>
      </c>
      <c r="K9" s="9" t="s">
        <v>44</v>
      </c>
      <c r="L9" s="9" t="s">
        <v>23</v>
      </c>
      <c r="M9" s="9" t="s">
        <v>63</v>
      </c>
      <c r="N9" s="28">
        <f t="shared" si="0"/>
        <v>6379</v>
      </c>
      <c r="O9" s="26"/>
      <c r="P9" s="23"/>
      <c r="Q9" s="23"/>
      <c r="R9" s="11">
        <f t="shared" si="1"/>
        <v>606000</v>
      </c>
      <c r="T9" s="12">
        <v>2201000</v>
      </c>
      <c r="U9" s="9">
        <v>0.23799999999999999</v>
      </c>
      <c r="V9" s="13">
        <f t="shared" si="2"/>
        <v>523838</v>
      </c>
      <c r="W9" s="14">
        <f t="shared" si="3"/>
        <v>606000</v>
      </c>
    </row>
    <row r="10" spans="1:23" ht="29.25" customHeight="1">
      <c r="A10" s="8">
        <v>12</v>
      </c>
      <c r="B10" s="9" t="s">
        <v>64</v>
      </c>
      <c r="C10" s="10">
        <v>1</v>
      </c>
      <c r="D10" s="9" t="s">
        <v>26</v>
      </c>
      <c r="E10" s="9" t="s">
        <v>27</v>
      </c>
      <c r="F10" s="9" t="s">
        <v>65</v>
      </c>
      <c r="G10" s="9" t="s">
        <v>66</v>
      </c>
      <c r="H10" s="9" t="s">
        <v>19</v>
      </c>
      <c r="I10" s="9" t="s">
        <v>20</v>
      </c>
      <c r="J10" s="9" t="s">
        <v>21</v>
      </c>
      <c r="K10" s="9" t="s">
        <v>52</v>
      </c>
      <c r="L10" s="9" t="s">
        <v>23</v>
      </c>
      <c r="M10" s="9" t="s">
        <v>53</v>
      </c>
      <c r="N10" s="28">
        <f t="shared" si="0"/>
        <v>2421</v>
      </c>
      <c r="O10" s="26"/>
      <c r="P10" s="23"/>
      <c r="Q10" s="23"/>
      <c r="R10" s="11">
        <f t="shared" si="1"/>
        <v>230000</v>
      </c>
      <c r="T10" s="12">
        <v>834000</v>
      </c>
      <c r="U10" s="9">
        <v>0.23799999999999999</v>
      </c>
      <c r="V10" s="13">
        <f t="shared" si="2"/>
        <v>198492</v>
      </c>
      <c r="W10" s="14">
        <f t="shared" si="3"/>
        <v>230000</v>
      </c>
    </row>
    <row r="11" spans="1:23" ht="29.25" customHeight="1">
      <c r="A11" s="8">
        <v>13</v>
      </c>
      <c r="B11" s="9" t="s">
        <v>67</v>
      </c>
      <c r="C11" s="10">
        <v>1</v>
      </c>
      <c r="D11" s="9" t="s">
        <v>41</v>
      </c>
      <c r="E11" s="9" t="s">
        <v>42</v>
      </c>
      <c r="F11" s="9" t="s">
        <v>65</v>
      </c>
      <c r="G11" s="9" t="s">
        <v>68</v>
      </c>
      <c r="H11" s="9" t="s">
        <v>19</v>
      </c>
      <c r="I11" s="9" t="s">
        <v>20</v>
      </c>
      <c r="J11" s="9" t="s">
        <v>21</v>
      </c>
      <c r="K11" s="9" t="s">
        <v>44</v>
      </c>
      <c r="L11" s="9" t="s">
        <v>23</v>
      </c>
      <c r="M11" s="9" t="s">
        <v>53</v>
      </c>
      <c r="N11" s="28">
        <f t="shared" si="0"/>
        <v>1421</v>
      </c>
      <c r="O11" s="26"/>
      <c r="P11" s="23"/>
      <c r="Q11" s="23"/>
      <c r="R11" s="11">
        <f t="shared" si="1"/>
        <v>135000</v>
      </c>
      <c r="T11" s="12">
        <v>695000</v>
      </c>
      <c r="U11" s="9">
        <v>0.16700000000000001</v>
      </c>
      <c r="V11" s="13">
        <f t="shared" si="2"/>
        <v>116065</v>
      </c>
      <c r="W11" s="14">
        <f t="shared" si="3"/>
        <v>135000</v>
      </c>
    </row>
    <row r="12" spans="1:23" ht="29.25" customHeight="1">
      <c r="A12" s="8">
        <v>27</v>
      </c>
      <c r="B12" s="9" t="s">
        <v>69</v>
      </c>
      <c r="C12" s="10">
        <v>1</v>
      </c>
      <c r="D12" s="9" t="s">
        <v>26</v>
      </c>
      <c r="E12" s="9" t="s">
        <v>27</v>
      </c>
      <c r="F12" s="9" t="s">
        <v>65</v>
      </c>
      <c r="G12" s="9" t="s">
        <v>66</v>
      </c>
      <c r="H12" s="9" t="s">
        <v>19</v>
      </c>
      <c r="I12" s="9" t="s">
        <v>20</v>
      </c>
      <c r="J12" s="9" t="s">
        <v>21</v>
      </c>
      <c r="K12" s="9" t="s">
        <v>52</v>
      </c>
      <c r="L12" s="9" t="s">
        <v>70</v>
      </c>
      <c r="M12" s="9" t="s">
        <v>71</v>
      </c>
      <c r="N12" s="28">
        <f t="shared" si="0"/>
        <v>2611</v>
      </c>
      <c r="O12" s="26"/>
      <c r="P12" s="23"/>
      <c r="Q12" s="23"/>
      <c r="R12" s="11">
        <f t="shared" si="1"/>
        <v>248000</v>
      </c>
      <c r="T12" s="12">
        <v>899000</v>
      </c>
      <c r="U12" s="9">
        <v>0.23799999999999999</v>
      </c>
      <c r="V12" s="13">
        <f t="shared" si="2"/>
        <v>213962</v>
      </c>
      <c r="W12" s="14">
        <f t="shared" si="3"/>
        <v>248000</v>
      </c>
    </row>
    <row r="13" spans="1:23" ht="29.25" customHeight="1">
      <c r="A13" s="8">
        <v>10</v>
      </c>
      <c r="B13" s="9" t="s">
        <v>72</v>
      </c>
      <c r="C13" s="10">
        <v>1</v>
      </c>
      <c r="D13" s="9" t="s">
        <v>73</v>
      </c>
      <c r="E13" s="9" t="s">
        <v>42</v>
      </c>
      <c r="F13" s="9" t="s">
        <v>65</v>
      </c>
      <c r="G13" s="9" t="s">
        <v>66</v>
      </c>
      <c r="H13" s="9" t="s">
        <v>57</v>
      </c>
      <c r="I13" s="9" t="s">
        <v>20</v>
      </c>
      <c r="J13" s="9" t="s">
        <v>21</v>
      </c>
      <c r="K13" s="9" t="s">
        <v>74</v>
      </c>
      <c r="L13" s="9" t="s">
        <v>75</v>
      </c>
      <c r="M13" s="9" t="s">
        <v>76</v>
      </c>
      <c r="N13" s="28">
        <f t="shared" si="0"/>
        <v>1747</v>
      </c>
      <c r="O13" s="26"/>
      <c r="P13" s="23"/>
      <c r="Q13" s="23"/>
      <c r="R13" s="11">
        <f t="shared" si="1"/>
        <v>166000</v>
      </c>
      <c r="T13" s="12">
        <v>858000</v>
      </c>
      <c r="U13" s="9">
        <v>0.16700000000000001</v>
      </c>
      <c r="V13" s="13">
        <f t="shared" si="2"/>
        <v>143286</v>
      </c>
      <c r="W13" s="14">
        <f t="shared" si="3"/>
        <v>166000</v>
      </c>
    </row>
    <row r="14" spans="1:23" ht="29.25" customHeight="1">
      <c r="A14" s="8">
        <v>21</v>
      </c>
      <c r="B14" s="9" t="s">
        <v>77</v>
      </c>
      <c r="C14" s="10">
        <v>1</v>
      </c>
      <c r="D14" s="9" t="s">
        <v>73</v>
      </c>
      <c r="E14" s="9" t="s">
        <v>42</v>
      </c>
      <c r="F14" s="9" t="s">
        <v>28</v>
      </c>
      <c r="G14" s="9" t="s">
        <v>78</v>
      </c>
      <c r="H14" s="9" t="s">
        <v>57</v>
      </c>
      <c r="I14" s="9" t="s">
        <v>20</v>
      </c>
      <c r="J14" s="9" t="s">
        <v>21</v>
      </c>
      <c r="K14" s="9" t="s">
        <v>44</v>
      </c>
      <c r="L14" s="9" t="s">
        <v>23</v>
      </c>
      <c r="M14" s="9" t="s">
        <v>79</v>
      </c>
      <c r="N14" s="28">
        <f t="shared" si="0"/>
        <v>2263</v>
      </c>
      <c r="O14" s="26"/>
      <c r="P14" s="23"/>
      <c r="Q14" s="23"/>
      <c r="R14" s="11">
        <f t="shared" si="1"/>
        <v>215000</v>
      </c>
      <c r="T14" s="12">
        <v>1112000</v>
      </c>
      <c r="U14" s="9">
        <v>0.16700000000000001</v>
      </c>
      <c r="V14" s="13">
        <f t="shared" si="2"/>
        <v>185704</v>
      </c>
      <c r="W14" s="14">
        <f t="shared" si="3"/>
        <v>215000</v>
      </c>
    </row>
    <row r="15" spans="1:23" ht="29.25" customHeight="1">
      <c r="A15" s="8">
        <v>23</v>
      </c>
      <c r="B15" s="9" t="s">
        <v>80</v>
      </c>
      <c r="C15" s="10">
        <v>1</v>
      </c>
      <c r="D15" s="9" t="s">
        <v>41</v>
      </c>
      <c r="E15" s="9" t="s">
        <v>42</v>
      </c>
      <c r="F15" s="9" t="s">
        <v>49</v>
      </c>
      <c r="G15" s="9" t="s">
        <v>81</v>
      </c>
      <c r="H15" s="9" t="s">
        <v>19</v>
      </c>
      <c r="I15" s="9" t="s">
        <v>20</v>
      </c>
      <c r="J15" s="9" t="s">
        <v>21</v>
      </c>
      <c r="K15" s="9" t="s">
        <v>44</v>
      </c>
      <c r="L15" s="9" t="s">
        <v>23</v>
      </c>
      <c r="M15" s="9" t="s">
        <v>76</v>
      </c>
      <c r="N15" s="28">
        <f t="shared" si="0"/>
        <v>1221</v>
      </c>
      <c r="O15" s="26"/>
      <c r="P15" s="23"/>
      <c r="Q15" s="23"/>
      <c r="R15" s="11">
        <f t="shared" si="1"/>
        <v>116000</v>
      </c>
      <c r="T15" s="12">
        <v>601000</v>
      </c>
      <c r="U15" s="9">
        <v>0.16700000000000001</v>
      </c>
      <c r="V15" s="13">
        <f t="shared" si="2"/>
        <v>100367</v>
      </c>
      <c r="W15" s="14">
        <f t="shared" si="3"/>
        <v>116000</v>
      </c>
    </row>
    <row r="16" spans="1:23" ht="29.25" customHeight="1">
      <c r="A16" s="8">
        <v>24</v>
      </c>
      <c r="B16" s="9" t="s">
        <v>82</v>
      </c>
      <c r="C16" s="10">
        <v>1</v>
      </c>
      <c r="D16" s="9" t="s">
        <v>41</v>
      </c>
      <c r="E16" s="9" t="s">
        <v>42</v>
      </c>
      <c r="F16" s="9" t="s">
        <v>49</v>
      </c>
      <c r="G16" s="9" t="s">
        <v>81</v>
      </c>
      <c r="H16" s="9" t="s">
        <v>19</v>
      </c>
      <c r="I16" s="9" t="s">
        <v>20</v>
      </c>
      <c r="J16" s="9" t="s">
        <v>21</v>
      </c>
      <c r="K16" s="9" t="s">
        <v>44</v>
      </c>
      <c r="L16" s="9" t="s">
        <v>23</v>
      </c>
      <c r="M16" s="9" t="s">
        <v>76</v>
      </c>
      <c r="N16" s="28">
        <f t="shared" si="0"/>
        <v>1221</v>
      </c>
      <c r="O16" s="26"/>
      <c r="P16" s="23"/>
      <c r="Q16" s="23"/>
      <c r="R16" s="11">
        <f t="shared" si="1"/>
        <v>116000</v>
      </c>
      <c r="T16" s="12">
        <v>601000</v>
      </c>
      <c r="U16" s="9">
        <v>0.16700000000000001</v>
      </c>
      <c r="V16" s="13">
        <f t="shared" si="2"/>
        <v>100367</v>
      </c>
      <c r="W16" s="14">
        <f t="shared" si="3"/>
        <v>116000</v>
      </c>
    </row>
    <row r="17" spans="1:23" ht="29.25" customHeight="1">
      <c r="A17" s="8">
        <v>9</v>
      </c>
      <c r="B17" s="9" t="s">
        <v>83</v>
      </c>
      <c r="C17" s="10">
        <v>1</v>
      </c>
      <c r="D17" s="9" t="s">
        <v>41</v>
      </c>
      <c r="E17" s="9" t="s">
        <v>42</v>
      </c>
      <c r="F17" s="9" t="s">
        <v>49</v>
      </c>
      <c r="G17" s="9" t="s">
        <v>84</v>
      </c>
      <c r="H17" s="9" t="s">
        <v>19</v>
      </c>
      <c r="I17" s="9" t="s">
        <v>20</v>
      </c>
      <c r="J17" s="9" t="s">
        <v>21</v>
      </c>
      <c r="K17" s="9" t="s">
        <v>44</v>
      </c>
      <c r="L17" s="9" t="s">
        <v>23</v>
      </c>
      <c r="M17" s="9" t="s">
        <v>53</v>
      </c>
      <c r="N17" s="28">
        <f t="shared" si="0"/>
        <v>1221</v>
      </c>
      <c r="O17" s="26"/>
      <c r="P17" s="23"/>
      <c r="Q17" s="23"/>
      <c r="R17" s="11">
        <f t="shared" si="1"/>
        <v>116000</v>
      </c>
      <c r="T17" s="12">
        <v>601000</v>
      </c>
      <c r="U17" s="9">
        <v>0.16700000000000001</v>
      </c>
      <c r="V17" s="13">
        <f t="shared" si="2"/>
        <v>100367</v>
      </c>
      <c r="W17" s="14">
        <f t="shared" si="3"/>
        <v>116000</v>
      </c>
    </row>
    <row r="18" spans="1:23" ht="29.25" customHeight="1">
      <c r="A18" s="8">
        <v>17</v>
      </c>
      <c r="B18" s="9" t="s">
        <v>85</v>
      </c>
      <c r="C18" s="10">
        <v>1</v>
      </c>
      <c r="D18" s="9" t="s">
        <v>26</v>
      </c>
      <c r="E18" s="9" t="s">
        <v>27</v>
      </c>
      <c r="F18" s="9" t="s">
        <v>17</v>
      </c>
      <c r="G18" s="9" t="s">
        <v>86</v>
      </c>
      <c r="H18" s="9" t="s">
        <v>19</v>
      </c>
      <c r="I18" s="9" t="s">
        <v>20</v>
      </c>
      <c r="J18" s="9" t="s">
        <v>21</v>
      </c>
      <c r="K18" s="9" t="s">
        <v>52</v>
      </c>
      <c r="L18" s="9" t="s">
        <v>23</v>
      </c>
      <c r="M18" s="9" t="s">
        <v>87</v>
      </c>
      <c r="N18" s="28">
        <f t="shared" si="0"/>
        <v>6053</v>
      </c>
      <c r="O18" s="26"/>
      <c r="P18" s="23"/>
      <c r="Q18" s="23"/>
      <c r="R18" s="11">
        <f t="shared" si="1"/>
        <v>575000</v>
      </c>
      <c r="T18" s="12">
        <v>2091000</v>
      </c>
      <c r="U18" s="9">
        <v>0.23799999999999999</v>
      </c>
      <c r="V18" s="13">
        <f t="shared" si="2"/>
        <v>497658</v>
      </c>
      <c r="W18" s="14">
        <f t="shared" si="3"/>
        <v>575000</v>
      </c>
    </row>
    <row r="19" spans="1:23" ht="29.25" customHeight="1">
      <c r="A19" s="8">
        <v>18</v>
      </c>
      <c r="B19" s="9" t="s">
        <v>88</v>
      </c>
      <c r="C19" s="10">
        <v>1</v>
      </c>
      <c r="D19" s="9" t="s">
        <v>89</v>
      </c>
      <c r="E19" s="9" t="s">
        <v>90</v>
      </c>
      <c r="F19" s="9" t="s">
        <v>28</v>
      </c>
      <c r="G19" s="9" t="s">
        <v>91</v>
      </c>
      <c r="H19" s="9" t="s">
        <v>57</v>
      </c>
      <c r="I19" s="9" t="s">
        <v>20</v>
      </c>
      <c r="J19" s="9" t="s">
        <v>21</v>
      </c>
      <c r="K19" s="9" t="s">
        <v>92</v>
      </c>
      <c r="L19" s="9" t="s">
        <v>75</v>
      </c>
      <c r="M19" s="9" t="s">
        <v>24</v>
      </c>
      <c r="N19" s="28">
        <f t="shared" si="0"/>
        <v>5495</v>
      </c>
      <c r="O19" s="26"/>
      <c r="P19" s="23"/>
      <c r="Q19" s="23"/>
      <c r="R19" s="11">
        <f t="shared" si="1"/>
        <v>522000</v>
      </c>
      <c r="T19" s="12">
        <v>1898000</v>
      </c>
      <c r="U19" s="9">
        <v>0.23799999999999999</v>
      </c>
      <c r="V19" s="13">
        <f t="shared" si="2"/>
        <v>451724</v>
      </c>
      <c r="W19" s="14">
        <f t="shared" si="3"/>
        <v>522000</v>
      </c>
    </row>
    <row r="20" spans="1:23" ht="29.25" customHeight="1">
      <c r="A20" s="8">
        <v>19</v>
      </c>
      <c r="B20" s="9" t="s">
        <v>93</v>
      </c>
      <c r="C20" s="10">
        <v>1</v>
      </c>
      <c r="D20" s="9" t="s">
        <v>41</v>
      </c>
      <c r="E20" s="9" t="s">
        <v>42</v>
      </c>
      <c r="F20" s="9" t="s">
        <v>65</v>
      </c>
      <c r="G20" s="9" t="s">
        <v>68</v>
      </c>
      <c r="H20" s="9" t="s">
        <v>19</v>
      </c>
      <c r="I20" s="9" t="s">
        <v>20</v>
      </c>
      <c r="J20" s="9" t="s">
        <v>21</v>
      </c>
      <c r="K20" s="9" t="s">
        <v>52</v>
      </c>
      <c r="L20" s="9" t="s">
        <v>75</v>
      </c>
      <c r="M20" s="9" t="s">
        <v>53</v>
      </c>
      <c r="N20" s="28">
        <f t="shared" si="0"/>
        <v>1589</v>
      </c>
      <c r="O20" s="26"/>
      <c r="P20" s="23"/>
      <c r="Q20" s="23"/>
      <c r="R20" s="11">
        <f t="shared" si="1"/>
        <v>151000</v>
      </c>
      <c r="T20" s="12">
        <v>781000</v>
      </c>
      <c r="U20" s="9">
        <v>0.16700000000000001</v>
      </c>
      <c r="V20" s="13">
        <f t="shared" si="2"/>
        <v>130427.00000000001</v>
      </c>
      <c r="W20" s="14">
        <f t="shared" si="3"/>
        <v>151000</v>
      </c>
    </row>
    <row r="21" spans="1:23" ht="29.25" customHeight="1">
      <c r="A21" s="8">
        <v>7</v>
      </c>
      <c r="B21" s="9" t="s">
        <v>94</v>
      </c>
      <c r="C21" s="10">
        <v>1</v>
      </c>
      <c r="D21" s="9" t="s">
        <v>26</v>
      </c>
      <c r="E21" s="9" t="s">
        <v>27</v>
      </c>
      <c r="F21" s="9" t="s">
        <v>61</v>
      </c>
      <c r="G21" s="9" t="s">
        <v>68</v>
      </c>
      <c r="H21" s="9" t="s">
        <v>19</v>
      </c>
      <c r="I21" s="9" t="s">
        <v>20</v>
      </c>
      <c r="J21" s="9" t="s">
        <v>21</v>
      </c>
      <c r="K21" s="9" t="s">
        <v>31</v>
      </c>
      <c r="L21" s="9" t="s">
        <v>23</v>
      </c>
      <c r="M21" s="9" t="s">
        <v>95</v>
      </c>
      <c r="N21" s="28">
        <f t="shared" si="0"/>
        <v>2716</v>
      </c>
      <c r="O21" s="26"/>
      <c r="P21" s="23"/>
      <c r="Q21" s="23"/>
      <c r="R21" s="11">
        <f t="shared" si="1"/>
        <v>258000</v>
      </c>
      <c r="T21" s="12">
        <v>936000</v>
      </c>
      <c r="U21" s="9">
        <v>0.23799999999999999</v>
      </c>
      <c r="V21" s="13">
        <f t="shared" si="2"/>
        <v>222768</v>
      </c>
      <c r="W21" s="14">
        <f t="shared" si="3"/>
        <v>258000</v>
      </c>
    </row>
    <row r="22" spans="1:23" ht="29.25" customHeight="1">
      <c r="A22" s="8">
        <v>8</v>
      </c>
      <c r="B22" s="9" t="s">
        <v>96</v>
      </c>
      <c r="C22" s="10">
        <v>1</v>
      </c>
      <c r="D22" s="9" t="s">
        <v>41</v>
      </c>
      <c r="E22" s="9" t="s">
        <v>42</v>
      </c>
      <c r="F22" s="9" t="s">
        <v>29</v>
      </c>
      <c r="G22" s="9" t="s">
        <v>30</v>
      </c>
      <c r="H22" s="9" t="s">
        <v>19</v>
      </c>
      <c r="I22" s="9" t="s">
        <v>20</v>
      </c>
      <c r="J22" s="9" t="s">
        <v>21</v>
      </c>
      <c r="K22" s="9" t="s">
        <v>44</v>
      </c>
      <c r="L22" s="9" t="s">
        <v>23</v>
      </c>
      <c r="M22" s="9" t="s">
        <v>97</v>
      </c>
      <c r="N22" s="28">
        <f t="shared" si="0"/>
        <v>1568</v>
      </c>
      <c r="O22" s="26"/>
      <c r="P22" s="23"/>
      <c r="Q22" s="23"/>
      <c r="R22" s="11">
        <f t="shared" si="1"/>
        <v>149000</v>
      </c>
      <c r="T22" s="12">
        <v>771000</v>
      </c>
      <c r="U22" s="9">
        <v>0.16700000000000001</v>
      </c>
      <c r="V22" s="13">
        <f t="shared" si="2"/>
        <v>128757.00000000001</v>
      </c>
      <c r="W22" s="14">
        <f t="shared" si="3"/>
        <v>149000</v>
      </c>
    </row>
    <row r="23" spans="1:23" ht="29.25" customHeight="1">
      <c r="A23" s="8">
        <v>16</v>
      </c>
      <c r="B23" s="9" t="s">
        <v>98</v>
      </c>
      <c r="C23" s="10">
        <v>1</v>
      </c>
      <c r="D23" s="9" t="s">
        <v>15</v>
      </c>
      <c r="E23" s="9" t="s">
        <v>16</v>
      </c>
      <c r="F23" s="9" t="s">
        <v>17</v>
      </c>
      <c r="G23" s="9" t="s">
        <v>99</v>
      </c>
      <c r="H23" s="9" t="s">
        <v>19</v>
      </c>
      <c r="I23" s="9" t="s">
        <v>20</v>
      </c>
      <c r="J23" s="9" t="s">
        <v>21</v>
      </c>
      <c r="K23" s="9" t="s">
        <v>22</v>
      </c>
      <c r="L23" s="9" t="s">
        <v>23</v>
      </c>
      <c r="M23" s="9" t="s">
        <v>24</v>
      </c>
      <c r="N23" s="28">
        <f t="shared" si="0"/>
        <v>4358</v>
      </c>
      <c r="O23" s="26"/>
      <c r="P23" s="23"/>
      <c r="Q23" s="23"/>
      <c r="R23" s="11">
        <f t="shared" si="1"/>
        <v>414000</v>
      </c>
      <c r="T23" s="12">
        <v>1503000</v>
      </c>
      <c r="U23" s="9">
        <v>0.23799999999999999</v>
      </c>
      <c r="V23" s="13">
        <f t="shared" si="2"/>
        <v>357714</v>
      </c>
      <c r="W23" s="14">
        <f t="shared" si="3"/>
        <v>414000</v>
      </c>
    </row>
    <row r="24" spans="1:23" ht="29.25" customHeight="1">
      <c r="A24" s="8">
        <v>1</v>
      </c>
      <c r="B24" s="9" t="s">
        <v>100</v>
      </c>
      <c r="C24" s="10">
        <v>1</v>
      </c>
      <c r="D24" s="9" t="s">
        <v>47</v>
      </c>
      <c r="E24" s="9" t="s">
        <v>48</v>
      </c>
      <c r="F24" s="9" t="s">
        <v>49</v>
      </c>
      <c r="G24" s="9" t="s">
        <v>81</v>
      </c>
      <c r="H24" s="9" t="s">
        <v>19</v>
      </c>
      <c r="I24" s="9" t="s">
        <v>20</v>
      </c>
      <c r="J24" s="9" t="s">
        <v>21</v>
      </c>
      <c r="K24" s="9" t="s">
        <v>52</v>
      </c>
      <c r="L24" s="9" t="s">
        <v>23</v>
      </c>
      <c r="M24" s="9" t="s">
        <v>76</v>
      </c>
      <c r="N24" s="28">
        <f t="shared" si="0"/>
        <v>2042</v>
      </c>
      <c r="O24" s="26"/>
      <c r="P24" s="23"/>
      <c r="Q24" s="23"/>
      <c r="R24" s="11">
        <f t="shared" si="1"/>
        <v>194000</v>
      </c>
      <c r="T24" s="12">
        <v>705000</v>
      </c>
      <c r="U24" s="9">
        <v>0.23799999999999999</v>
      </c>
      <c r="V24" s="13">
        <f t="shared" si="2"/>
        <v>167790</v>
      </c>
      <c r="W24" s="14">
        <f t="shared" si="3"/>
        <v>194000</v>
      </c>
    </row>
    <row r="25" spans="1:23" ht="29.25" customHeight="1">
      <c r="A25" s="8">
        <v>2</v>
      </c>
      <c r="B25" s="9" t="s">
        <v>101</v>
      </c>
      <c r="C25" s="10">
        <v>1</v>
      </c>
      <c r="D25" s="9" t="s">
        <v>47</v>
      </c>
      <c r="E25" s="9" t="s">
        <v>48</v>
      </c>
      <c r="F25" s="9" t="s">
        <v>49</v>
      </c>
      <c r="G25" s="9" t="s">
        <v>102</v>
      </c>
      <c r="H25" s="9" t="s">
        <v>19</v>
      </c>
      <c r="I25" s="9" t="s">
        <v>20</v>
      </c>
      <c r="J25" s="9" t="s">
        <v>21</v>
      </c>
      <c r="K25" s="9" t="s">
        <v>52</v>
      </c>
      <c r="L25" s="9" t="s">
        <v>23</v>
      </c>
      <c r="M25" s="9" t="s">
        <v>76</v>
      </c>
      <c r="N25" s="28">
        <f t="shared" si="0"/>
        <v>2011</v>
      </c>
      <c r="O25" s="26"/>
      <c r="P25" s="23"/>
      <c r="Q25" s="23"/>
      <c r="R25" s="11">
        <f t="shared" si="1"/>
        <v>191000</v>
      </c>
      <c r="T25" s="12">
        <v>692000</v>
      </c>
      <c r="U25" s="9">
        <v>0.23799999999999999</v>
      </c>
      <c r="V25" s="13">
        <f t="shared" si="2"/>
        <v>164696</v>
      </c>
      <c r="W25" s="14">
        <f t="shared" si="3"/>
        <v>191000</v>
      </c>
    </row>
    <row r="26" spans="1:23" ht="29.25" customHeight="1">
      <c r="A26" s="8">
        <v>3</v>
      </c>
      <c r="B26" s="9" t="s">
        <v>103</v>
      </c>
      <c r="C26" s="10">
        <v>1</v>
      </c>
      <c r="D26" s="9" t="s">
        <v>26</v>
      </c>
      <c r="E26" s="9" t="s">
        <v>27</v>
      </c>
      <c r="F26" s="9" t="s">
        <v>28</v>
      </c>
      <c r="G26" s="9" t="s">
        <v>30</v>
      </c>
      <c r="H26" s="9" t="s">
        <v>19</v>
      </c>
      <c r="I26" s="9" t="s">
        <v>20</v>
      </c>
      <c r="J26" s="9" t="s">
        <v>21</v>
      </c>
      <c r="K26" s="9" t="s">
        <v>52</v>
      </c>
      <c r="L26" s="9" t="s">
        <v>23</v>
      </c>
      <c r="M26" s="9" t="s">
        <v>95</v>
      </c>
      <c r="N26" s="28">
        <f t="shared" si="0"/>
        <v>3442</v>
      </c>
      <c r="O26" s="26"/>
      <c r="P26" s="23"/>
      <c r="Q26" s="23"/>
      <c r="R26" s="11">
        <f t="shared" si="1"/>
        <v>327000</v>
      </c>
      <c r="T26" s="12">
        <v>1188000</v>
      </c>
      <c r="U26" s="9">
        <v>0.23799999999999999</v>
      </c>
      <c r="V26" s="13">
        <f t="shared" si="2"/>
        <v>282744</v>
      </c>
      <c r="W26" s="14">
        <f t="shared" si="3"/>
        <v>327000</v>
      </c>
    </row>
    <row r="27" spans="1:23" ht="29.25" customHeight="1">
      <c r="A27" s="8">
        <v>4</v>
      </c>
      <c r="B27" s="9" t="s">
        <v>104</v>
      </c>
      <c r="C27" s="10">
        <v>1</v>
      </c>
      <c r="D27" s="9" t="s">
        <v>26</v>
      </c>
      <c r="E27" s="9" t="s">
        <v>27</v>
      </c>
      <c r="F27" s="9" t="s">
        <v>65</v>
      </c>
      <c r="G27" s="9" t="s">
        <v>66</v>
      </c>
      <c r="H27" s="9" t="s">
        <v>19</v>
      </c>
      <c r="I27" s="9" t="s">
        <v>20</v>
      </c>
      <c r="J27" s="9" t="s">
        <v>51</v>
      </c>
      <c r="K27" s="9" t="s">
        <v>52</v>
      </c>
      <c r="L27" s="9" t="s">
        <v>23</v>
      </c>
      <c r="M27" s="9" t="s">
        <v>53</v>
      </c>
      <c r="N27" s="28">
        <f t="shared" si="0"/>
        <v>3389</v>
      </c>
      <c r="O27" s="26"/>
      <c r="P27" s="23"/>
      <c r="Q27" s="23"/>
      <c r="R27" s="11">
        <f t="shared" si="1"/>
        <v>322000</v>
      </c>
      <c r="T27" s="12">
        <v>1170000</v>
      </c>
      <c r="U27" s="9">
        <v>0.23799999999999999</v>
      </c>
      <c r="V27" s="13">
        <f t="shared" si="2"/>
        <v>278460</v>
      </c>
      <c r="W27" s="14">
        <f t="shared" si="3"/>
        <v>322000</v>
      </c>
    </row>
    <row r="28" spans="1:23" ht="29.25" customHeight="1">
      <c r="A28" s="15">
        <v>5</v>
      </c>
      <c r="B28" s="16" t="s">
        <v>105</v>
      </c>
      <c r="C28" s="17">
        <v>1</v>
      </c>
      <c r="D28" s="16" t="s">
        <v>47</v>
      </c>
      <c r="E28" s="16" t="s">
        <v>48</v>
      </c>
      <c r="F28" s="16" t="s">
        <v>49</v>
      </c>
      <c r="G28" s="16" t="s">
        <v>106</v>
      </c>
      <c r="H28" s="16" t="s">
        <v>19</v>
      </c>
      <c r="I28" s="16" t="s">
        <v>20</v>
      </c>
      <c r="J28" s="16" t="s">
        <v>21</v>
      </c>
      <c r="K28" s="16" t="s">
        <v>52</v>
      </c>
      <c r="L28" s="16" t="s">
        <v>23</v>
      </c>
      <c r="M28" s="16" t="s">
        <v>53</v>
      </c>
      <c r="N28" s="28">
        <f t="shared" si="0"/>
        <v>2042</v>
      </c>
      <c r="O28" s="27"/>
      <c r="P28" s="24"/>
      <c r="Q28" s="24"/>
      <c r="R28" s="18">
        <f t="shared" si="1"/>
        <v>194000</v>
      </c>
      <c r="T28" s="12">
        <v>705000</v>
      </c>
      <c r="U28" s="9">
        <v>0.23799999999999999</v>
      </c>
      <c r="V28" s="13">
        <f t="shared" si="2"/>
        <v>167790</v>
      </c>
      <c r="W28" s="14">
        <f t="shared" si="3"/>
        <v>194000</v>
      </c>
    </row>
    <row r="29" spans="1:23" ht="29.25" customHeight="1">
      <c r="A29" s="19" t="s">
        <v>111</v>
      </c>
      <c r="B29" s="20"/>
      <c r="C29" s="20">
        <f>SUM(C2:C28)</f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9">
        <f>SUM(N2:N28)</f>
        <v>85030</v>
      </c>
      <c r="O29" s="20"/>
      <c r="P29" s="20"/>
      <c r="Q29" s="20"/>
      <c r="R29" s="21">
        <f>SUM(R2:R28)</f>
        <v>8078000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9" fitToHeight="2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2012-10-01T15:23:06Z</cp:lastPrinted>
  <dcterms:created xsi:type="dcterms:W3CDTF">2012-10-01T15:23:49Z</dcterms:created>
  <dcterms:modified xsi:type="dcterms:W3CDTF">2012-10-01T15:23:49Z</dcterms:modified>
</cp:coreProperties>
</file>