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370" windowHeight="4275" tabRatio="150"/>
  </bookViews>
  <sheets>
    <sheet name="XLSDL" sheetId="1" r:id="rId1"/>
  </sheets>
  <definedNames>
    <definedName name="_xlnm.Print_Area" localSheetId="0">XLSDL!$A$1:$N$101</definedName>
  </definedNames>
  <calcPr calcId="145621"/>
</workbook>
</file>

<file path=xl/calcChain.xml><?xml version="1.0" encoding="utf-8"?>
<calcChain xmlns="http://schemas.openxmlformats.org/spreadsheetml/2006/main">
  <c r="N101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2" i="1"/>
  <c r="U2" i="1"/>
  <c r="V2" i="1" s="1"/>
  <c r="Q2" i="1" s="1"/>
  <c r="U3" i="1"/>
  <c r="V3" i="1" s="1"/>
  <c r="Q3" i="1" s="1"/>
  <c r="U4" i="1"/>
  <c r="V4" i="1" s="1"/>
  <c r="Q4" i="1" s="1"/>
  <c r="U5" i="1"/>
  <c r="V5" i="1"/>
  <c r="Q5" i="1" s="1"/>
  <c r="U6" i="1"/>
  <c r="V6" i="1" s="1"/>
  <c r="Q6" i="1" s="1"/>
  <c r="U7" i="1"/>
  <c r="V7" i="1" s="1"/>
  <c r="Q7" i="1" s="1"/>
  <c r="U8" i="1"/>
  <c r="V8" i="1" s="1"/>
  <c r="Q8" i="1" s="1"/>
  <c r="U9" i="1"/>
  <c r="V9" i="1"/>
  <c r="Q9" i="1" s="1"/>
  <c r="U10" i="1"/>
  <c r="V10" i="1" s="1"/>
  <c r="Q10" i="1" s="1"/>
  <c r="U11" i="1"/>
  <c r="V11" i="1" s="1"/>
  <c r="Q11" i="1" s="1"/>
  <c r="U12" i="1"/>
  <c r="V12" i="1" s="1"/>
  <c r="Q12" i="1" s="1"/>
  <c r="U13" i="1"/>
  <c r="V13" i="1"/>
  <c r="Q13" i="1" s="1"/>
  <c r="U14" i="1"/>
  <c r="V14" i="1" s="1"/>
  <c r="Q14" i="1" s="1"/>
  <c r="U15" i="1"/>
  <c r="V15" i="1" s="1"/>
  <c r="Q15" i="1" s="1"/>
  <c r="U16" i="1"/>
  <c r="V16" i="1" s="1"/>
  <c r="Q16" i="1" s="1"/>
  <c r="U17" i="1"/>
  <c r="V17" i="1"/>
  <c r="Q17" i="1" s="1"/>
  <c r="U18" i="1"/>
  <c r="V18" i="1" s="1"/>
  <c r="Q18" i="1" s="1"/>
  <c r="U19" i="1"/>
  <c r="V19" i="1" s="1"/>
  <c r="Q19" i="1" s="1"/>
  <c r="U20" i="1"/>
  <c r="V20" i="1" s="1"/>
  <c r="Q20" i="1" s="1"/>
  <c r="U21" i="1"/>
  <c r="V21" i="1"/>
  <c r="Q21" i="1" s="1"/>
  <c r="U22" i="1"/>
  <c r="V22" i="1" s="1"/>
  <c r="Q22" i="1" s="1"/>
  <c r="Q23" i="1"/>
  <c r="U23" i="1"/>
  <c r="V23" i="1"/>
  <c r="U24" i="1"/>
  <c r="V24" i="1" s="1"/>
  <c r="Q24" i="1" s="1"/>
  <c r="U25" i="1"/>
  <c r="V25" i="1"/>
  <c r="Q25" i="1" s="1"/>
  <c r="U26" i="1"/>
  <c r="V26" i="1" s="1"/>
  <c r="Q26" i="1" s="1"/>
  <c r="Q27" i="1"/>
  <c r="U27" i="1"/>
  <c r="V27" i="1"/>
  <c r="U28" i="1"/>
  <c r="V28" i="1" s="1"/>
  <c r="Q28" i="1" s="1"/>
  <c r="U29" i="1"/>
  <c r="V29" i="1"/>
  <c r="Q29" i="1" s="1"/>
  <c r="U30" i="1"/>
  <c r="V30" i="1" s="1"/>
  <c r="Q30" i="1" s="1"/>
  <c r="Q31" i="1"/>
  <c r="U31" i="1"/>
  <c r="V31" i="1"/>
  <c r="U32" i="1"/>
  <c r="V32" i="1" s="1"/>
  <c r="Q32" i="1" s="1"/>
  <c r="U33" i="1"/>
  <c r="V33" i="1"/>
  <c r="Q33" i="1" s="1"/>
  <c r="U34" i="1"/>
  <c r="V34" i="1" s="1"/>
  <c r="Q34" i="1" s="1"/>
  <c r="Q35" i="1"/>
  <c r="U35" i="1"/>
  <c r="V35" i="1"/>
  <c r="U36" i="1"/>
  <c r="V36" i="1" s="1"/>
  <c r="Q36" i="1" s="1"/>
  <c r="U37" i="1"/>
  <c r="V37" i="1"/>
  <c r="Q37" i="1" s="1"/>
  <c r="U38" i="1"/>
  <c r="V38" i="1" s="1"/>
  <c r="Q38" i="1" s="1"/>
  <c r="Q39" i="1"/>
  <c r="U39" i="1"/>
  <c r="V39" i="1"/>
  <c r="U40" i="1"/>
  <c r="V40" i="1" s="1"/>
  <c r="Q40" i="1" s="1"/>
  <c r="U41" i="1"/>
  <c r="V41" i="1"/>
  <c r="Q41" i="1" s="1"/>
  <c r="U42" i="1"/>
  <c r="V42" i="1" s="1"/>
  <c r="Q42" i="1" s="1"/>
  <c r="Q43" i="1"/>
  <c r="U43" i="1"/>
  <c r="V43" i="1"/>
  <c r="U44" i="1"/>
  <c r="V44" i="1" s="1"/>
  <c r="Q44" i="1" s="1"/>
  <c r="U45" i="1"/>
  <c r="V45" i="1"/>
  <c r="Q45" i="1" s="1"/>
  <c r="U46" i="1"/>
  <c r="V46" i="1" s="1"/>
  <c r="Q46" i="1" s="1"/>
  <c r="Q47" i="1"/>
  <c r="U47" i="1"/>
  <c r="V47" i="1"/>
  <c r="U48" i="1"/>
  <c r="V48" i="1" s="1"/>
  <c r="Q48" i="1" s="1"/>
  <c r="U49" i="1"/>
  <c r="V49" i="1"/>
  <c r="Q49" i="1" s="1"/>
  <c r="U50" i="1"/>
  <c r="V50" i="1" s="1"/>
  <c r="Q50" i="1" s="1"/>
  <c r="Q51" i="1"/>
  <c r="U51" i="1"/>
  <c r="V51" i="1"/>
  <c r="U52" i="1"/>
  <c r="V52" i="1" s="1"/>
  <c r="Q52" i="1" s="1"/>
  <c r="U53" i="1"/>
  <c r="V53" i="1"/>
  <c r="Q53" i="1" s="1"/>
  <c r="U54" i="1"/>
  <c r="V54" i="1" s="1"/>
  <c r="Q54" i="1" s="1"/>
  <c r="Q55" i="1"/>
  <c r="U55" i="1"/>
  <c r="V55" i="1"/>
  <c r="U56" i="1"/>
  <c r="V56" i="1" s="1"/>
  <c r="Q56" i="1" s="1"/>
  <c r="U57" i="1"/>
  <c r="V57" i="1"/>
  <c r="Q57" i="1" s="1"/>
  <c r="U58" i="1"/>
  <c r="V58" i="1" s="1"/>
  <c r="Q58" i="1" s="1"/>
  <c r="Q59" i="1"/>
  <c r="U59" i="1"/>
  <c r="V59" i="1"/>
  <c r="U60" i="1"/>
  <c r="V60" i="1" s="1"/>
  <c r="Q60" i="1" s="1"/>
  <c r="U61" i="1"/>
  <c r="V61" i="1"/>
  <c r="Q61" i="1" s="1"/>
  <c r="U62" i="1"/>
  <c r="V62" i="1" s="1"/>
  <c r="Q62" i="1" s="1"/>
  <c r="Q63" i="1"/>
  <c r="U63" i="1"/>
  <c r="V63" i="1"/>
  <c r="U64" i="1"/>
  <c r="V64" i="1" s="1"/>
  <c r="Q64" i="1" s="1"/>
  <c r="U65" i="1"/>
  <c r="V65" i="1"/>
  <c r="Q65" i="1" s="1"/>
  <c r="U66" i="1"/>
  <c r="V66" i="1" s="1"/>
  <c r="Q66" i="1" s="1"/>
  <c r="Q67" i="1"/>
  <c r="U67" i="1"/>
  <c r="V67" i="1"/>
  <c r="U68" i="1"/>
  <c r="V68" i="1" s="1"/>
  <c r="Q68" i="1" s="1"/>
  <c r="U69" i="1"/>
  <c r="V69" i="1"/>
  <c r="Q69" i="1" s="1"/>
  <c r="U70" i="1"/>
  <c r="V70" i="1" s="1"/>
  <c r="Q70" i="1" s="1"/>
  <c r="Q71" i="1"/>
  <c r="U71" i="1"/>
  <c r="V71" i="1"/>
  <c r="U72" i="1"/>
  <c r="V72" i="1" s="1"/>
  <c r="Q72" i="1" s="1"/>
  <c r="U73" i="1"/>
  <c r="V73" i="1"/>
  <c r="Q73" i="1" s="1"/>
  <c r="U74" i="1"/>
  <c r="V74" i="1" s="1"/>
  <c r="Q74" i="1" s="1"/>
  <c r="Q75" i="1"/>
  <c r="U75" i="1"/>
  <c r="V75" i="1"/>
  <c r="U76" i="1"/>
  <c r="V76" i="1" s="1"/>
  <c r="Q76" i="1" s="1"/>
  <c r="U77" i="1"/>
  <c r="V77" i="1"/>
  <c r="Q77" i="1" s="1"/>
  <c r="U78" i="1"/>
  <c r="V78" i="1" s="1"/>
  <c r="Q78" i="1" s="1"/>
  <c r="Q79" i="1"/>
  <c r="U79" i="1"/>
  <c r="V79" i="1"/>
  <c r="U80" i="1"/>
  <c r="V80" i="1" s="1"/>
  <c r="Q80" i="1" s="1"/>
  <c r="U81" i="1"/>
  <c r="V81" i="1"/>
  <c r="Q81" i="1" s="1"/>
  <c r="U82" i="1"/>
  <c r="V82" i="1" s="1"/>
  <c r="Q82" i="1" s="1"/>
  <c r="Q83" i="1"/>
  <c r="U83" i="1"/>
  <c r="V83" i="1"/>
  <c r="U84" i="1"/>
  <c r="V84" i="1" s="1"/>
  <c r="Q84" i="1" s="1"/>
  <c r="U85" i="1"/>
  <c r="V85" i="1"/>
  <c r="Q85" i="1" s="1"/>
  <c r="U86" i="1"/>
  <c r="V86" i="1" s="1"/>
  <c r="Q86" i="1" s="1"/>
  <c r="Q87" i="1"/>
  <c r="U87" i="1"/>
  <c r="V87" i="1"/>
  <c r="U88" i="1"/>
  <c r="V88" i="1" s="1"/>
  <c r="Q88" i="1" s="1"/>
  <c r="U89" i="1"/>
  <c r="V89" i="1"/>
  <c r="Q89" i="1" s="1"/>
  <c r="U90" i="1"/>
  <c r="V90" i="1" s="1"/>
  <c r="Q90" i="1" s="1"/>
  <c r="Q91" i="1"/>
  <c r="U91" i="1"/>
  <c r="V91" i="1"/>
  <c r="U92" i="1"/>
  <c r="V92" i="1" s="1"/>
  <c r="Q92" i="1" s="1"/>
  <c r="U93" i="1"/>
  <c r="V93" i="1"/>
  <c r="Q93" i="1" s="1"/>
  <c r="U94" i="1"/>
  <c r="V94" i="1" s="1"/>
  <c r="Q94" i="1" s="1"/>
  <c r="Q95" i="1"/>
  <c r="U95" i="1"/>
  <c r="V95" i="1"/>
  <c r="U96" i="1"/>
  <c r="V96" i="1" s="1"/>
  <c r="Q96" i="1" s="1"/>
  <c r="U97" i="1"/>
  <c r="V97" i="1"/>
  <c r="Q97" i="1" s="1"/>
  <c r="U98" i="1"/>
  <c r="V98" i="1" s="1"/>
  <c r="Q98" i="1" s="1"/>
  <c r="Q99" i="1"/>
  <c r="U99" i="1"/>
  <c r="V99" i="1"/>
  <c r="U100" i="1"/>
  <c r="V100" i="1" s="1"/>
  <c r="Q100" i="1" s="1"/>
  <c r="C101" i="1"/>
  <c r="Q101" i="1" l="1"/>
</calcChain>
</file>

<file path=xl/sharedStrings.xml><?xml version="1.0" encoding="utf-8"?>
<sst xmlns="http://schemas.openxmlformats.org/spreadsheetml/2006/main" count="1108" uniqueCount="192">
  <si>
    <t>NO</t>
  </si>
  <si>
    <t>TAG NO</t>
  </si>
  <si>
    <t>QTY</t>
  </si>
  <si>
    <t>PRICE</t>
  </si>
  <si>
    <t>MODEL</t>
  </si>
  <si>
    <t>DESCRIPTION</t>
  </si>
  <si>
    <t>BODY SIZE</t>
  </si>
  <si>
    <t>RATED CV</t>
  </si>
  <si>
    <t>RATING</t>
  </si>
  <si>
    <t>BODY MATE</t>
  </si>
  <si>
    <t>TRIM MATE</t>
  </si>
  <si>
    <t>BONNET</t>
  </si>
  <si>
    <t>ACTUATOR</t>
  </si>
  <si>
    <t>40-FV-0001</t>
  </si>
  <si>
    <t>AGVM</t>
  </si>
  <si>
    <t>Top-Guided Single-Seat Control Valves</t>
  </si>
  <si>
    <t>1 in.</t>
  </si>
  <si>
    <t>0.63</t>
  </si>
  <si>
    <t>ANSI300</t>
  </si>
  <si>
    <t>A216WCB</t>
  </si>
  <si>
    <t>SUS316</t>
  </si>
  <si>
    <t>PLAIN (-17 to 230 degC)</t>
  </si>
  <si>
    <t>PSA1R</t>
  </si>
  <si>
    <t>40-PV-0062</t>
  </si>
  <si>
    <t>1/2 in.</t>
  </si>
  <si>
    <t>1.0</t>
  </si>
  <si>
    <t>A351CF8M</t>
  </si>
  <si>
    <t>SUS316 STELLITE</t>
  </si>
  <si>
    <t>PSA1D</t>
  </si>
  <si>
    <t>40-PV-0210A</t>
  </si>
  <si>
    <t>2.5</t>
  </si>
  <si>
    <t>40-PV-0210B</t>
  </si>
  <si>
    <t>4.0</t>
  </si>
  <si>
    <t>40-PV-0225A</t>
  </si>
  <si>
    <t>0.4</t>
  </si>
  <si>
    <t>40-PV-0225B</t>
  </si>
  <si>
    <t>6.3</t>
  </si>
  <si>
    <t>40-PV-0361A</t>
  </si>
  <si>
    <t>40-PV-0361B</t>
  </si>
  <si>
    <t>HTS</t>
  </si>
  <si>
    <t>Top-Guided Single Seated Control Valves</t>
  </si>
  <si>
    <t>1-1/2 in.</t>
  </si>
  <si>
    <t>0.25</t>
  </si>
  <si>
    <t>SUS316 STELLITE FACE</t>
  </si>
  <si>
    <t>EXT-1 (230 to 450 degC)</t>
  </si>
  <si>
    <t>HA2R</t>
  </si>
  <si>
    <t>40-PV-0431</t>
  </si>
  <si>
    <t>ACP</t>
  </si>
  <si>
    <t>Pressure Balanced Cage Type Control Valves</t>
  </si>
  <si>
    <t>8 in.</t>
  </si>
  <si>
    <t>610</t>
  </si>
  <si>
    <t>A351CF8M/SUS316 STELLITE</t>
  </si>
  <si>
    <t>EXT-1 (230 to 400 degC)</t>
  </si>
  <si>
    <t>HA4R</t>
  </si>
  <si>
    <t>40-TV-0060B</t>
  </si>
  <si>
    <t>40-TV-0272</t>
  </si>
  <si>
    <t>HLC</t>
  </si>
  <si>
    <t>Small-Port Cage Guide Type Single Seated Control Valves</t>
  </si>
  <si>
    <t>41-FV-1011</t>
  </si>
  <si>
    <t>SUS316+SOFT SEAT</t>
  </si>
  <si>
    <t>41-FV-1012</t>
  </si>
  <si>
    <t>41-FV-1013</t>
  </si>
  <si>
    <t>14</t>
  </si>
  <si>
    <t>PSA2R</t>
  </si>
  <si>
    <t>41-FV-1021</t>
  </si>
  <si>
    <t>41-FV-1038A</t>
  </si>
  <si>
    <t>HLS</t>
  </si>
  <si>
    <t>Small-Port Single Seated Control Valves</t>
  </si>
  <si>
    <t>0.02</t>
  </si>
  <si>
    <t>41-FV-1038B</t>
  </si>
  <si>
    <t>41-FV-1147</t>
  </si>
  <si>
    <t>0.04</t>
  </si>
  <si>
    <t>41-FV-1200</t>
  </si>
  <si>
    <t>41-FV-1221</t>
  </si>
  <si>
    <t>HSC</t>
  </si>
  <si>
    <t>Cage Type Single Seated Control Valves</t>
  </si>
  <si>
    <t>6 in.</t>
  </si>
  <si>
    <t>3 in.</t>
  </si>
  <si>
    <t>125</t>
  </si>
  <si>
    <t>HA3D</t>
  </si>
  <si>
    <t>41-FV-1225</t>
  </si>
  <si>
    <t>41-HV-1034</t>
  </si>
  <si>
    <t>41-HV-1051</t>
  </si>
  <si>
    <t>4 in.</t>
  </si>
  <si>
    <t>85</t>
  </si>
  <si>
    <t>PSA3D</t>
  </si>
  <si>
    <t>41-HV-1103</t>
  </si>
  <si>
    <t>2 in.</t>
  </si>
  <si>
    <t>21</t>
  </si>
  <si>
    <t>41-HV-1106</t>
  </si>
  <si>
    <t>41-HV-1126</t>
  </si>
  <si>
    <t>41-HV-1133</t>
  </si>
  <si>
    <t>50</t>
  </si>
  <si>
    <t>41-LV-1116</t>
  </si>
  <si>
    <t>HA2D</t>
  </si>
  <si>
    <t>41-LV-1203</t>
  </si>
  <si>
    <t>41-PV-1055</t>
  </si>
  <si>
    <t>41-PV-1057A</t>
  </si>
  <si>
    <t>41-PV-1057B</t>
  </si>
  <si>
    <t>41-PV-1057C</t>
  </si>
  <si>
    <t>41-PV-1107</t>
  </si>
  <si>
    <t>ACN</t>
  </si>
  <si>
    <t>Compressible Fluid Service Low-Noise Cage Type Control Valves</t>
  </si>
  <si>
    <t>330</t>
  </si>
  <si>
    <t>41-PV-1118</t>
  </si>
  <si>
    <t>41-PV-1123</t>
  </si>
  <si>
    <t>PSA4R</t>
  </si>
  <si>
    <t>41-PV-1186A</t>
  </si>
  <si>
    <t>41-PV-1186B</t>
  </si>
  <si>
    <t>30</t>
  </si>
  <si>
    <t>41-PV-1197</t>
  </si>
  <si>
    <t>115</t>
  </si>
  <si>
    <t>41-TV-1042</t>
  </si>
  <si>
    <t>1.6</t>
  </si>
  <si>
    <t>41-TV-1063A</t>
  </si>
  <si>
    <t>41-TV-1065</t>
  </si>
  <si>
    <t>41-TV-1109A</t>
  </si>
  <si>
    <t>41-TV-1109B</t>
  </si>
  <si>
    <t>41-TV-1111</t>
  </si>
  <si>
    <t>41-TV-1113</t>
  </si>
  <si>
    <t>41-TV-1136A</t>
  </si>
  <si>
    <t>41-TV-1136B</t>
  </si>
  <si>
    <t>41-TV-1136C</t>
  </si>
  <si>
    <t>41-TV-1138</t>
  </si>
  <si>
    <t>41-TV-1210</t>
  </si>
  <si>
    <t>41-TV-1216</t>
  </si>
  <si>
    <t>41-TV-1220</t>
  </si>
  <si>
    <t>PSA3R</t>
  </si>
  <si>
    <t>41-TV-1226</t>
  </si>
  <si>
    <t>29</t>
  </si>
  <si>
    <t>HA3R</t>
  </si>
  <si>
    <t>42-FV-2011</t>
  </si>
  <si>
    <t>8.0</t>
  </si>
  <si>
    <t>42-FV-2012</t>
  </si>
  <si>
    <t>42-FV-2013</t>
  </si>
  <si>
    <t>42-FV-2021</t>
  </si>
  <si>
    <t>0.1</t>
  </si>
  <si>
    <t>42-FV-2038A</t>
  </si>
  <si>
    <t>42-FV-2038B</t>
  </si>
  <si>
    <t>42-FV-2147</t>
  </si>
  <si>
    <t>0.16</t>
  </si>
  <si>
    <t>42-FV-2200</t>
  </si>
  <si>
    <t>42-FV-2221</t>
  </si>
  <si>
    <t>42-FV-2225</t>
  </si>
  <si>
    <t>42-HV-2034</t>
  </si>
  <si>
    <t>42-HV-2051</t>
  </si>
  <si>
    <t>PSA2D</t>
  </si>
  <si>
    <t>42-HV-2103</t>
  </si>
  <si>
    <t>42-HV-2016</t>
  </si>
  <si>
    <t>42-HV-2126</t>
  </si>
  <si>
    <t>42-HV-2133</t>
  </si>
  <si>
    <t>42-LV-2116</t>
  </si>
  <si>
    <t>42-LV-2203</t>
  </si>
  <si>
    <t>42-LV-2223</t>
  </si>
  <si>
    <t>12</t>
  </si>
  <si>
    <t>42-PV-2055</t>
  </si>
  <si>
    <t>42-PV-2057A</t>
  </si>
  <si>
    <t>42-PV-2057B</t>
  </si>
  <si>
    <t>42-PV-2057C</t>
  </si>
  <si>
    <t>SUS316L+SOFT SEAT</t>
  </si>
  <si>
    <t>42-PV-2107</t>
  </si>
  <si>
    <t>HCN</t>
  </si>
  <si>
    <t>SCS14A STELLITE</t>
  </si>
  <si>
    <t>DAP1000</t>
  </si>
  <si>
    <t>42-PV-2118</t>
  </si>
  <si>
    <t>42-PV-2123</t>
  </si>
  <si>
    <t>42-PV-2186A</t>
  </si>
  <si>
    <t>42-PV-2186B</t>
  </si>
  <si>
    <t>42-PV-2197</t>
  </si>
  <si>
    <t>42-TV-2042</t>
  </si>
  <si>
    <t>42-TV-2063A</t>
  </si>
  <si>
    <t>42-TV-2065</t>
  </si>
  <si>
    <t>42-TV-2109A</t>
  </si>
  <si>
    <t>42-TV-2109B</t>
  </si>
  <si>
    <t>42-TV-2111</t>
  </si>
  <si>
    <t>42-TV-2113</t>
  </si>
  <si>
    <t>42-TV-2136A</t>
  </si>
  <si>
    <t>42-TV-2136B</t>
  </si>
  <si>
    <t>42-TV-2136C</t>
  </si>
  <si>
    <t>42-TV-2138</t>
  </si>
  <si>
    <t>42-TV-2210</t>
  </si>
  <si>
    <t>42-TV-2216</t>
  </si>
  <si>
    <t>42-TV-2220</t>
  </si>
  <si>
    <t>42-TV-2226</t>
  </si>
  <si>
    <t>41-LV-1223</t>
  </si>
  <si>
    <t>RF</t>
  </si>
  <si>
    <t>FTP</t>
    <phoneticPr fontId="3"/>
  </si>
  <si>
    <t>Unit Price(JPY)</t>
    <phoneticPr fontId="3"/>
  </si>
  <si>
    <t>COST(JPY)</t>
    <phoneticPr fontId="3"/>
  </si>
  <si>
    <t>GP10%(JPY)</t>
    <phoneticPr fontId="3"/>
  </si>
  <si>
    <t>TOTAL</t>
    <phoneticPr fontId="3"/>
  </si>
  <si>
    <t>Unit Price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</si>
</sst>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6" formatCode="#,##0_);[Red]\(#,##0\)"/>
  </numFmts>
  <fonts count="5"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8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86" fontId="0" fillId="0" borderId="0" xfId="0" applyNumberFormat="1"/>
    <xf numFmtId="3" fontId="0" fillId="0" borderId="0" xfId="0" applyNumberFormat="1"/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right" wrapText="1"/>
    </xf>
    <xf numFmtId="3" fontId="4" fillId="0" borderId="12" xfId="0" applyNumberFormat="1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right" wrapText="1"/>
    </xf>
    <xf numFmtId="3" fontId="4" fillId="0" borderId="14" xfId="0" applyNumberFormat="1" applyFont="1" applyFill="1" applyBorder="1" applyAlignment="1">
      <alignment horizontal="right" wrapText="1"/>
    </xf>
    <xf numFmtId="0" fontId="4" fillId="0" borderId="5" xfId="0" applyFont="1" applyBorder="1"/>
    <xf numFmtId="0" fontId="4" fillId="0" borderId="6" xfId="0" applyFont="1" applyBorder="1"/>
    <xf numFmtId="3" fontId="4" fillId="0" borderId="7" xfId="0" applyNumberFormat="1" applyFont="1" applyBorder="1"/>
    <xf numFmtId="0" fontId="4" fillId="2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left" wrapText="1"/>
    </xf>
    <xf numFmtId="0" fontId="4" fillId="0" borderId="19" xfId="0" applyFont="1" applyFill="1" applyBorder="1" applyAlignment="1">
      <alignment horizontal="left" wrapText="1"/>
    </xf>
    <xf numFmtId="0" fontId="4" fillId="0" borderId="18" xfId="0" applyFont="1" applyFill="1" applyBorder="1" applyAlignment="1">
      <alignment horizontal="right" wrapText="1"/>
    </xf>
    <xf numFmtId="0" fontId="4" fillId="0" borderId="12" xfId="0" applyFont="1" applyFill="1" applyBorder="1" applyAlignment="1">
      <alignment horizontal="right" wrapText="1"/>
    </xf>
    <xf numFmtId="0" fontId="4" fillId="0" borderId="20" xfId="0" applyFont="1" applyFill="1" applyBorder="1" applyAlignment="1">
      <alignment horizontal="right" wrapText="1"/>
    </xf>
    <xf numFmtId="0" fontId="4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1"/>
  <sheetViews>
    <sheetView tabSelected="1" topLeftCell="A90" workbookViewId="0">
      <selection activeCell="N101" sqref="A1:N101"/>
    </sheetView>
  </sheetViews>
  <sheetFormatPr baseColWidth="10" defaultRowHeight="13.5"/>
  <cols>
    <col min="1" max="1" width="3.5" bestFit="1" customWidth="1"/>
    <col min="2" max="2" width="14.375" customWidth="1"/>
    <col min="3" max="3" width="4.25" bestFit="1" customWidth="1"/>
    <col min="4" max="4" width="7.75" customWidth="1"/>
    <col min="5" max="5" width="23.125" customWidth="1"/>
    <col min="6" max="6" width="10.25" customWidth="1"/>
    <col min="7" max="7" width="9.875" customWidth="1"/>
    <col min="8" max="8" width="8.75" customWidth="1"/>
    <col min="9" max="9" width="5.125" customWidth="1"/>
    <col min="10" max="10" width="12.75" customWidth="1"/>
    <col min="11" max="11" width="17.75" customWidth="1"/>
    <col min="12" max="12" width="21.625" customWidth="1"/>
    <col min="13" max="13" width="10.875" customWidth="1"/>
    <col min="14" max="14" width="14.5" customWidth="1"/>
    <col min="15" max="16" width="9.25" customWidth="1"/>
    <col min="17" max="17" width="11.625" bestFit="1" customWidth="1"/>
    <col min="18" max="256" width="9" customWidth="1"/>
  </cols>
  <sheetData>
    <row r="1" spans="1:22" ht="14.25">
      <c r="A1" s="7" t="s">
        <v>0</v>
      </c>
      <c r="B1" s="8" t="s">
        <v>1</v>
      </c>
      <c r="C1" s="8" t="s">
        <v>2</v>
      </c>
      <c r="D1" s="8" t="s">
        <v>4</v>
      </c>
      <c r="E1" s="8" t="s">
        <v>5</v>
      </c>
      <c r="F1" s="8" t="s">
        <v>6</v>
      </c>
      <c r="G1" s="8" t="s">
        <v>7</v>
      </c>
      <c r="H1" s="8" t="s">
        <v>8</v>
      </c>
      <c r="I1" s="8"/>
      <c r="J1" s="8" t="s">
        <v>9</v>
      </c>
      <c r="K1" s="8" t="s">
        <v>10</v>
      </c>
      <c r="L1" s="8" t="s">
        <v>11</v>
      </c>
      <c r="M1" s="8" t="s">
        <v>12</v>
      </c>
      <c r="N1" s="21" t="s">
        <v>191</v>
      </c>
      <c r="O1" s="21"/>
      <c r="P1" s="21"/>
      <c r="Q1" s="9" t="s">
        <v>187</v>
      </c>
      <c r="S1" s="1" t="s">
        <v>3</v>
      </c>
      <c r="T1" s="3" t="s">
        <v>186</v>
      </c>
      <c r="U1" s="4" t="s">
        <v>188</v>
      </c>
      <c r="V1" s="4" t="s">
        <v>189</v>
      </c>
    </row>
    <row r="2" spans="1:22" ht="25.5">
      <c r="A2" s="10">
        <v>1</v>
      </c>
      <c r="B2" s="11" t="s">
        <v>13</v>
      </c>
      <c r="C2" s="12">
        <v>1</v>
      </c>
      <c r="D2" s="11" t="s">
        <v>14</v>
      </c>
      <c r="E2" s="11" t="s">
        <v>15</v>
      </c>
      <c r="F2" s="11" t="s">
        <v>16</v>
      </c>
      <c r="G2" s="11" t="s">
        <v>17</v>
      </c>
      <c r="H2" s="11" t="s">
        <v>18</v>
      </c>
      <c r="I2" s="11" t="s">
        <v>185</v>
      </c>
      <c r="J2" s="11" t="s">
        <v>19</v>
      </c>
      <c r="K2" s="11" t="s">
        <v>20</v>
      </c>
      <c r="L2" s="11" t="s">
        <v>21</v>
      </c>
      <c r="M2" s="11" t="s">
        <v>22</v>
      </c>
      <c r="N2" s="25">
        <f>ROUND(Q2/95,0)</f>
        <v>2737</v>
      </c>
      <c r="O2" s="24"/>
      <c r="P2" s="22"/>
      <c r="Q2" s="13">
        <f>V2</f>
        <v>260000</v>
      </c>
      <c r="S2" s="2">
        <v>1344000</v>
      </c>
      <c r="T2">
        <v>0.16700000000000001</v>
      </c>
      <c r="U2" s="5">
        <f>S2*T2</f>
        <v>224448</v>
      </c>
      <c r="V2" s="6">
        <f>ROUNDUP((U2*1.1)*1.05,-3)</f>
        <v>260000</v>
      </c>
    </row>
    <row r="3" spans="1:22" ht="25.5">
      <c r="A3" s="10">
        <v>2</v>
      </c>
      <c r="B3" s="11" t="s">
        <v>23</v>
      </c>
      <c r="C3" s="12">
        <v>1</v>
      </c>
      <c r="D3" s="11" t="s">
        <v>14</v>
      </c>
      <c r="E3" s="11" t="s">
        <v>15</v>
      </c>
      <c r="F3" s="11" t="s">
        <v>24</v>
      </c>
      <c r="G3" s="11" t="s">
        <v>25</v>
      </c>
      <c r="H3" s="11" t="s">
        <v>18</v>
      </c>
      <c r="I3" s="11" t="s">
        <v>185</v>
      </c>
      <c r="J3" s="11" t="s">
        <v>26</v>
      </c>
      <c r="K3" s="11" t="s">
        <v>27</v>
      </c>
      <c r="L3" s="11" t="s">
        <v>21</v>
      </c>
      <c r="M3" s="11" t="s">
        <v>28</v>
      </c>
      <c r="N3" s="26">
        <f t="shared" ref="N3:N66" si="0">ROUND(Q3/95,0)</f>
        <v>1832</v>
      </c>
      <c r="O3" s="22"/>
      <c r="P3" s="22"/>
      <c r="Q3" s="13">
        <f t="shared" ref="Q3:Q66" si="1">V3</f>
        <v>174000</v>
      </c>
      <c r="S3" s="2">
        <v>900000</v>
      </c>
      <c r="T3">
        <v>0.16700000000000001</v>
      </c>
      <c r="U3" s="5">
        <f t="shared" ref="U3:U66" si="2">S3*T3</f>
        <v>150300</v>
      </c>
      <c r="V3" s="6">
        <f t="shared" ref="V3:V66" si="3">ROUNDUP((U3*1.1)*1.05,-3)</f>
        <v>174000</v>
      </c>
    </row>
    <row r="4" spans="1:22" ht="25.5">
      <c r="A4" s="10">
        <v>3</v>
      </c>
      <c r="B4" s="11" t="s">
        <v>29</v>
      </c>
      <c r="C4" s="12">
        <v>1</v>
      </c>
      <c r="D4" s="11" t="s">
        <v>14</v>
      </c>
      <c r="E4" s="11" t="s">
        <v>15</v>
      </c>
      <c r="F4" s="11" t="s">
        <v>16</v>
      </c>
      <c r="G4" s="11" t="s">
        <v>30</v>
      </c>
      <c r="H4" s="11" t="s">
        <v>18</v>
      </c>
      <c r="I4" s="11" t="s">
        <v>185</v>
      </c>
      <c r="J4" s="11" t="s">
        <v>26</v>
      </c>
      <c r="K4" s="11" t="s">
        <v>20</v>
      </c>
      <c r="L4" s="11" t="s">
        <v>21</v>
      </c>
      <c r="M4" s="11" t="s">
        <v>22</v>
      </c>
      <c r="N4" s="26">
        <f t="shared" si="0"/>
        <v>1726</v>
      </c>
      <c r="O4" s="22"/>
      <c r="P4" s="22"/>
      <c r="Q4" s="13">
        <f t="shared" si="1"/>
        <v>164000</v>
      </c>
      <c r="S4" s="2">
        <v>849000</v>
      </c>
      <c r="T4">
        <v>0.16700000000000001</v>
      </c>
      <c r="U4" s="5">
        <f t="shared" si="2"/>
        <v>141783</v>
      </c>
      <c r="V4" s="6">
        <f t="shared" si="3"/>
        <v>164000</v>
      </c>
    </row>
    <row r="5" spans="1:22" ht="25.5">
      <c r="A5" s="10">
        <v>4</v>
      </c>
      <c r="B5" s="11" t="s">
        <v>31</v>
      </c>
      <c r="C5" s="12">
        <v>1</v>
      </c>
      <c r="D5" s="11" t="s">
        <v>14</v>
      </c>
      <c r="E5" s="11" t="s">
        <v>15</v>
      </c>
      <c r="F5" s="11" t="s">
        <v>16</v>
      </c>
      <c r="G5" s="11" t="s">
        <v>32</v>
      </c>
      <c r="H5" s="11" t="s">
        <v>18</v>
      </c>
      <c r="I5" s="11" t="s">
        <v>185</v>
      </c>
      <c r="J5" s="11" t="s">
        <v>26</v>
      </c>
      <c r="K5" s="11" t="s">
        <v>20</v>
      </c>
      <c r="L5" s="11" t="s">
        <v>21</v>
      </c>
      <c r="M5" s="11" t="s">
        <v>28</v>
      </c>
      <c r="N5" s="26">
        <f t="shared" si="0"/>
        <v>1726</v>
      </c>
      <c r="O5" s="22"/>
      <c r="P5" s="22"/>
      <c r="Q5" s="13">
        <f t="shared" si="1"/>
        <v>164000</v>
      </c>
      <c r="S5" s="2">
        <v>849000</v>
      </c>
      <c r="T5">
        <v>0.16700000000000001</v>
      </c>
      <c r="U5" s="5">
        <f t="shared" si="2"/>
        <v>141783</v>
      </c>
      <c r="V5" s="6">
        <f t="shared" si="3"/>
        <v>164000</v>
      </c>
    </row>
    <row r="6" spans="1:22" ht="25.5">
      <c r="A6" s="10">
        <v>5</v>
      </c>
      <c r="B6" s="11" t="s">
        <v>33</v>
      </c>
      <c r="C6" s="12">
        <v>1</v>
      </c>
      <c r="D6" s="11" t="s">
        <v>14</v>
      </c>
      <c r="E6" s="11" t="s">
        <v>15</v>
      </c>
      <c r="F6" s="11" t="s">
        <v>16</v>
      </c>
      <c r="G6" s="11" t="s">
        <v>34</v>
      </c>
      <c r="H6" s="11" t="s">
        <v>18</v>
      </c>
      <c r="I6" s="11" t="s">
        <v>185</v>
      </c>
      <c r="J6" s="11" t="s">
        <v>19</v>
      </c>
      <c r="K6" s="11" t="s">
        <v>20</v>
      </c>
      <c r="L6" s="11" t="s">
        <v>21</v>
      </c>
      <c r="M6" s="11" t="s">
        <v>22</v>
      </c>
      <c r="N6" s="26">
        <f t="shared" si="0"/>
        <v>1232</v>
      </c>
      <c r="O6" s="22"/>
      <c r="P6" s="22"/>
      <c r="Q6" s="13">
        <f t="shared" si="1"/>
        <v>117000</v>
      </c>
      <c r="S6" s="2">
        <v>604000</v>
      </c>
      <c r="T6">
        <v>0.16700000000000001</v>
      </c>
      <c r="U6" s="5">
        <f t="shared" si="2"/>
        <v>100868</v>
      </c>
      <c r="V6" s="6">
        <f t="shared" si="3"/>
        <v>117000</v>
      </c>
    </row>
    <row r="7" spans="1:22" ht="25.5">
      <c r="A7" s="10">
        <v>6</v>
      </c>
      <c r="B7" s="11" t="s">
        <v>35</v>
      </c>
      <c r="C7" s="12">
        <v>1</v>
      </c>
      <c r="D7" s="11" t="s">
        <v>14</v>
      </c>
      <c r="E7" s="11" t="s">
        <v>15</v>
      </c>
      <c r="F7" s="11" t="s">
        <v>16</v>
      </c>
      <c r="G7" s="11" t="s">
        <v>36</v>
      </c>
      <c r="H7" s="11" t="s">
        <v>18</v>
      </c>
      <c r="I7" s="11" t="s">
        <v>185</v>
      </c>
      <c r="J7" s="11" t="s">
        <v>19</v>
      </c>
      <c r="K7" s="11" t="s">
        <v>20</v>
      </c>
      <c r="L7" s="11" t="s">
        <v>21</v>
      </c>
      <c r="M7" s="11" t="s">
        <v>28</v>
      </c>
      <c r="N7" s="26">
        <f t="shared" si="0"/>
        <v>1295</v>
      </c>
      <c r="O7" s="22"/>
      <c r="P7" s="22"/>
      <c r="Q7" s="13">
        <f t="shared" si="1"/>
        <v>123000</v>
      </c>
      <c r="S7" s="2">
        <v>634000</v>
      </c>
      <c r="T7">
        <v>0.16700000000000001</v>
      </c>
      <c r="U7" s="5">
        <f t="shared" si="2"/>
        <v>105878</v>
      </c>
      <c r="V7" s="6">
        <f t="shared" si="3"/>
        <v>123000</v>
      </c>
    </row>
    <row r="8" spans="1:22" ht="25.5">
      <c r="A8" s="10">
        <v>7</v>
      </c>
      <c r="B8" s="11" t="s">
        <v>37</v>
      </c>
      <c r="C8" s="12">
        <v>1</v>
      </c>
      <c r="D8" s="11" t="s">
        <v>14</v>
      </c>
      <c r="E8" s="11" t="s">
        <v>15</v>
      </c>
      <c r="F8" s="11" t="s">
        <v>16</v>
      </c>
      <c r="G8" s="11" t="s">
        <v>32</v>
      </c>
      <c r="H8" s="11" t="s">
        <v>18</v>
      </c>
      <c r="I8" s="11" t="s">
        <v>185</v>
      </c>
      <c r="J8" s="11" t="s">
        <v>26</v>
      </c>
      <c r="K8" s="11" t="s">
        <v>20</v>
      </c>
      <c r="L8" s="11" t="s">
        <v>21</v>
      </c>
      <c r="M8" s="11" t="s">
        <v>28</v>
      </c>
      <c r="N8" s="26">
        <f t="shared" si="0"/>
        <v>1789</v>
      </c>
      <c r="O8" s="22"/>
      <c r="P8" s="22"/>
      <c r="Q8" s="13">
        <f t="shared" si="1"/>
        <v>170000</v>
      </c>
      <c r="S8" s="2">
        <v>879000</v>
      </c>
      <c r="T8">
        <v>0.16700000000000001</v>
      </c>
      <c r="U8" s="5">
        <f t="shared" si="2"/>
        <v>146793</v>
      </c>
      <c r="V8" s="6">
        <f t="shared" si="3"/>
        <v>170000</v>
      </c>
    </row>
    <row r="9" spans="1:22" ht="25.5">
      <c r="A9" s="10">
        <v>8</v>
      </c>
      <c r="B9" s="11" t="s">
        <v>38</v>
      </c>
      <c r="C9" s="12">
        <v>1</v>
      </c>
      <c r="D9" s="11" t="s">
        <v>39</v>
      </c>
      <c r="E9" s="11" t="s">
        <v>40</v>
      </c>
      <c r="F9" s="11" t="s">
        <v>41</v>
      </c>
      <c r="G9" s="11" t="s">
        <v>42</v>
      </c>
      <c r="H9" s="11" t="s">
        <v>18</v>
      </c>
      <c r="I9" s="11" t="s">
        <v>185</v>
      </c>
      <c r="J9" s="11" t="s">
        <v>26</v>
      </c>
      <c r="K9" s="11" t="s">
        <v>43</v>
      </c>
      <c r="L9" s="11" t="s">
        <v>44</v>
      </c>
      <c r="M9" s="11" t="s">
        <v>45</v>
      </c>
      <c r="N9" s="26">
        <f t="shared" si="0"/>
        <v>3800</v>
      </c>
      <c r="O9" s="22"/>
      <c r="P9" s="22"/>
      <c r="Q9" s="13">
        <f t="shared" si="1"/>
        <v>361000</v>
      </c>
      <c r="S9" s="2">
        <v>1312000</v>
      </c>
      <c r="T9">
        <v>0.23799999999999999</v>
      </c>
      <c r="U9" s="5">
        <f t="shared" si="2"/>
        <v>312256</v>
      </c>
      <c r="V9" s="6">
        <f t="shared" si="3"/>
        <v>361000</v>
      </c>
    </row>
    <row r="10" spans="1:22" ht="25.5">
      <c r="A10" s="10">
        <v>9</v>
      </c>
      <c r="B10" s="11" t="s">
        <v>46</v>
      </c>
      <c r="C10" s="12">
        <v>1</v>
      </c>
      <c r="D10" s="11" t="s">
        <v>47</v>
      </c>
      <c r="E10" s="11" t="s">
        <v>48</v>
      </c>
      <c r="F10" s="11" t="s">
        <v>49</v>
      </c>
      <c r="G10" s="11" t="s">
        <v>50</v>
      </c>
      <c r="H10" s="11" t="s">
        <v>18</v>
      </c>
      <c r="I10" s="11" t="s">
        <v>185</v>
      </c>
      <c r="J10" s="11" t="s">
        <v>19</v>
      </c>
      <c r="K10" s="11" t="s">
        <v>51</v>
      </c>
      <c r="L10" s="11" t="s">
        <v>52</v>
      </c>
      <c r="M10" s="11" t="s">
        <v>53</v>
      </c>
      <c r="N10" s="26">
        <f t="shared" si="0"/>
        <v>8716</v>
      </c>
      <c r="O10" s="22"/>
      <c r="P10" s="22"/>
      <c r="Q10" s="13">
        <f t="shared" si="1"/>
        <v>828000</v>
      </c>
      <c r="S10" s="2">
        <v>3009000</v>
      </c>
      <c r="T10">
        <v>0.23799999999999999</v>
      </c>
      <c r="U10" s="5">
        <f t="shared" si="2"/>
        <v>716142</v>
      </c>
      <c r="V10" s="6">
        <f t="shared" si="3"/>
        <v>828000</v>
      </c>
    </row>
    <row r="11" spans="1:22" ht="25.5">
      <c r="A11" s="10">
        <v>10</v>
      </c>
      <c r="B11" s="11" t="s">
        <v>54</v>
      </c>
      <c r="C11" s="12">
        <v>1</v>
      </c>
      <c r="D11" s="11" t="s">
        <v>14</v>
      </c>
      <c r="E11" s="11" t="s">
        <v>15</v>
      </c>
      <c r="F11" s="11" t="s">
        <v>16</v>
      </c>
      <c r="G11" s="11" t="s">
        <v>32</v>
      </c>
      <c r="H11" s="11" t="s">
        <v>18</v>
      </c>
      <c r="I11" s="11" t="s">
        <v>185</v>
      </c>
      <c r="J11" s="11" t="s">
        <v>19</v>
      </c>
      <c r="K11" s="11" t="s">
        <v>20</v>
      </c>
      <c r="L11" s="11" t="s">
        <v>21</v>
      </c>
      <c r="M11" s="11" t="s">
        <v>28</v>
      </c>
      <c r="N11" s="26">
        <f t="shared" si="0"/>
        <v>1295</v>
      </c>
      <c r="O11" s="22"/>
      <c r="P11" s="22"/>
      <c r="Q11" s="13">
        <f t="shared" si="1"/>
        <v>123000</v>
      </c>
      <c r="S11" s="2">
        <v>634000</v>
      </c>
      <c r="T11">
        <v>0.16700000000000001</v>
      </c>
      <c r="U11" s="5">
        <f t="shared" si="2"/>
        <v>105878</v>
      </c>
      <c r="V11" s="6">
        <f t="shared" si="3"/>
        <v>123000</v>
      </c>
    </row>
    <row r="12" spans="1:22" ht="38.25">
      <c r="A12" s="10">
        <v>11</v>
      </c>
      <c r="B12" s="11" t="s">
        <v>55</v>
      </c>
      <c r="C12" s="12">
        <v>1</v>
      </c>
      <c r="D12" s="11" t="s">
        <v>56</v>
      </c>
      <c r="E12" s="11" t="s">
        <v>57</v>
      </c>
      <c r="F12" s="11" t="s">
        <v>16</v>
      </c>
      <c r="G12" s="11" t="s">
        <v>17</v>
      </c>
      <c r="H12" s="11" t="s">
        <v>18</v>
      </c>
      <c r="I12" s="11" t="s">
        <v>185</v>
      </c>
      <c r="J12" s="11" t="s">
        <v>19</v>
      </c>
      <c r="K12" s="11" t="s">
        <v>27</v>
      </c>
      <c r="L12" s="11" t="s">
        <v>44</v>
      </c>
      <c r="M12" s="11" t="s">
        <v>45</v>
      </c>
      <c r="N12" s="26">
        <f t="shared" si="0"/>
        <v>2221</v>
      </c>
      <c r="O12" s="22"/>
      <c r="P12" s="22"/>
      <c r="Q12" s="13">
        <f t="shared" si="1"/>
        <v>211000</v>
      </c>
      <c r="S12" s="2">
        <v>765000</v>
      </c>
      <c r="T12">
        <v>0.23799999999999999</v>
      </c>
      <c r="U12" s="5">
        <f t="shared" si="2"/>
        <v>182070</v>
      </c>
      <c r="V12" s="6">
        <f t="shared" si="3"/>
        <v>211000</v>
      </c>
    </row>
    <row r="13" spans="1:22" ht="25.5">
      <c r="A13" s="10">
        <v>12</v>
      </c>
      <c r="B13" s="11" t="s">
        <v>58</v>
      </c>
      <c r="C13" s="12">
        <v>1</v>
      </c>
      <c r="D13" s="11" t="s">
        <v>14</v>
      </c>
      <c r="E13" s="11" t="s">
        <v>15</v>
      </c>
      <c r="F13" s="11" t="s">
        <v>16</v>
      </c>
      <c r="G13" s="11" t="s">
        <v>36</v>
      </c>
      <c r="H13" s="11" t="s">
        <v>18</v>
      </c>
      <c r="I13" s="11" t="s">
        <v>185</v>
      </c>
      <c r="J13" s="11" t="s">
        <v>26</v>
      </c>
      <c r="K13" s="11" t="s">
        <v>59</v>
      </c>
      <c r="L13" s="11" t="s">
        <v>21</v>
      </c>
      <c r="M13" s="11" t="s">
        <v>22</v>
      </c>
      <c r="N13" s="26">
        <f t="shared" si="0"/>
        <v>3074</v>
      </c>
      <c r="O13" s="22"/>
      <c r="P13" s="22"/>
      <c r="Q13" s="13">
        <f t="shared" si="1"/>
        <v>292000</v>
      </c>
      <c r="S13" s="2">
        <v>1513000</v>
      </c>
      <c r="T13">
        <v>0.16700000000000001</v>
      </c>
      <c r="U13" s="5">
        <f t="shared" si="2"/>
        <v>252671</v>
      </c>
      <c r="V13" s="6">
        <f t="shared" si="3"/>
        <v>292000</v>
      </c>
    </row>
    <row r="14" spans="1:22" ht="25.5">
      <c r="A14" s="10">
        <v>13</v>
      </c>
      <c r="B14" s="11" t="s">
        <v>60</v>
      </c>
      <c r="C14" s="12">
        <v>1</v>
      </c>
      <c r="D14" s="11" t="s">
        <v>14</v>
      </c>
      <c r="E14" s="11" t="s">
        <v>15</v>
      </c>
      <c r="F14" s="11" t="s">
        <v>16</v>
      </c>
      <c r="G14" s="11" t="s">
        <v>36</v>
      </c>
      <c r="H14" s="11" t="s">
        <v>18</v>
      </c>
      <c r="I14" s="11" t="s">
        <v>185</v>
      </c>
      <c r="J14" s="11" t="s">
        <v>26</v>
      </c>
      <c r="K14" s="11" t="s">
        <v>59</v>
      </c>
      <c r="L14" s="11" t="s">
        <v>21</v>
      </c>
      <c r="M14" s="11" t="s">
        <v>22</v>
      </c>
      <c r="N14" s="26">
        <f t="shared" si="0"/>
        <v>3074</v>
      </c>
      <c r="O14" s="22"/>
      <c r="P14" s="22"/>
      <c r="Q14" s="13">
        <f t="shared" si="1"/>
        <v>292000</v>
      </c>
      <c r="S14" s="2">
        <v>1513000</v>
      </c>
      <c r="T14">
        <v>0.16700000000000001</v>
      </c>
      <c r="U14" s="5">
        <f t="shared" si="2"/>
        <v>252671</v>
      </c>
      <c r="V14" s="6">
        <f t="shared" si="3"/>
        <v>292000</v>
      </c>
    </row>
    <row r="15" spans="1:22" ht="25.5">
      <c r="A15" s="10">
        <v>14</v>
      </c>
      <c r="B15" s="11" t="s">
        <v>61</v>
      </c>
      <c r="C15" s="12">
        <v>1</v>
      </c>
      <c r="D15" s="11" t="s">
        <v>14</v>
      </c>
      <c r="E15" s="11" t="s">
        <v>15</v>
      </c>
      <c r="F15" s="11" t="s">
        <v>41</v>
      </c>
      <c r="G15" s="11" t="s">
        <v>62</v>
      </c>
      <c r="H15" s="11" t="s">
        <v>18</v>
      </c>
      <c r="I15" s="11" t="s">
        <v>185</v>
      </c>
      <c r="J15" s="11" t="s">
        <v>26</v>
      </c>
      <c r="K15" s="11" t="s">
        <v>59</v>
      </c>
      <c r="L15" s="11" t="s">
        <v>21</v>
      </c>
      <c r="M15" s="11" t="s">
        <v>63</v>
      </c>
      <c r="N15" s="26">
        <f t="shared" si="0"/>
        <v>3316</v>
      </c>
      <c r="O15" s="22"/>
      <c r="P15" s="22"/>
      <c r="Q15" s="13">
        <f t="shared" si="1"/>
        <v>315000</v>
      </c>
      <c r="S15" s="2">
        <v>1629000</v>
      </c>
      <c r="T15">
        <v>0.16700000000000001</v>
      </c>
      <c r="U15" s="5">
        <f t="shared" si="2"/>
        <v>272043</v>
      </c>
      <c r="V15" s="6">
        <f t="shared" si="3"/>
        <v>315000</v>
      </c>
    </row>
    <row r="16" spans="1:22" ht="25.5">
      <c r="A16" s="10">
        <v>15</v>
      </c>
      <c r="B16" s="11" t="s">
        <v>64</v>
      </c>
      <c r="C16" s="12">
        <v>1</v>
      </c>
      <c r="D16" s="11" t="s">
        <v>14</v>
      </c>
      <c r="E16" s="11" t="s">
        <v>15</v>
      </c>
      <c r="F16" s="11" t="s">
        <v>24</v>
      </c>
      <c r="G16" s="11" t="s">
        <v>32</v>
      </c>
      <c r="H16" s="11" t="s">
        <v>18</v>
      </c>
      <c r="I16" s="11" t="s">
        <v>185</v>
      </c>
      <c r="J16" s="11" t="s">
        <v>26</v>
      </c>
      <c r="K16" s="11" t="s">
        <v>59</v>
      </c>
      <c r="L16" s="11" t="s">
        <v>21</v>
      </c>
      <c r="M16" s="11" t="s">
        <v>22</v>
      </c>
      <c r="N16" s="26">
        <f t="shared" si="0"/>
        <v>3011</v>
      </c>
      <c r="O16" s="22"/>
      <c r="P16" s="22"/>
      <c r="Q16" s="13">
        <f t="shared" si="1"/>
        <v>286000</v>
      </c>
      <c r="S16" s="2">
        <v>1480000</v>
      </c>
      <c r="T16">
        <v>0.16700000000000001</v>
      </c>
      <c r="U16" s="5">
        <f t="shared" si="2"/>
        <v>247160</v>
      </c>
      <c r="V16" s="6">
        <f t="shared" si="3"/>
        <v>286000</v>
      </c>
    </row>
    <row r="17" spans="1:22" ht="25.5">
      <c r="A17" s="10">
        <v>16</v>
      </c>
      <c r="B17" s="11" t="s">
        <v>65</v>
      </c>
      <c r="C17" s="12">
        <v>1</v>
      </c>
      <c r="D17" s="11" t="s">
        <v>66</v>
      </c>
      <c r="E17" s="11" t="s">
        <v>67</v>
      </c>
      <c r="F17" s="11" t="s">
        <v>24</v>
      </c>
      <c r="G17" s="11" t="s">
        <v>68</v>
      </c>
      <c r="H17" s="11" t="s">
        <v>18</v>
      </c>
      <c r="I17" s="11" t="s">
        <v>185</v>
      </c>
      <c r="J17" s="11" t="s">
        <v>26</v>
      </c>
      <c r="K17" s="11" t="s">
        <v>43</v>
      </c>
      <c r="L17" s="11" t="s">
        <v>21</v>
      </c>
      <c r="M17" s="11" t="s">
        <v>45</v>
      </c>
      <c r="N17" s="26">
        <f t="shared" si="0"/>
        <v>3253</v>
      </c>
      <c r="O17" s="22"/>
      <c r="P17" s="22"/>
      <c r="Q17" s="13">
        <f t="shared" si="1"/>
        <v>309000</v>
      </c>
      <c r="S17" s="2">
        <v>1124000</v>
      </c>
      <c r="T17">
        <v>0.23799999999999999</v>
      </c>
      <c r="U17" s="5">
        <f t="shared" si="2"/>
        <v>267512</v>
      </c>
      <c r="V17" s="6">
        <f t="shared" si="3"/>
        <v>309000</v>
      </c>
    </row>
    <row r="18" spans="1:22" ht="25.5">
      <c r="A18" s="10">
        <v>17</v>
      </c>
      <c r="B18" s="11" t="s">
        <v>69</v>
      </c>
      <c r="C18" s="12">
        <v>1</v>
      </c>
      <c r="D18" s="11" t="s">
        <v>66</v>
      </c>
      <c r="E18" s="11" t="s">
        <v>67</v>
      </c>
      <c r="F18" s="11" t="s">
        <v>24</v>
      </c>
      <c r="G18" s="11" t="s">
        <v>68</v>
      </c>
      <c r="H18" s="11" t="s">
        <v>18</v>
      </c>
      <c r="I18" s="11" t="s">
        <v>185</v>
      </c>
      <c r="J18" s="11" t="s">
        <v>26</v>
      </c>
      <c r="K18" s="11" t="s">
        <v>43</v>
      </c>
      <c r="L18" s="11" t="s">
        <v>21</v>
      </c>
      <c r="M18" s="11" t="s">
        <v>45</v>
      </c>
      <c r="N18" s="26">
        <f t="shared" si="0"/>
        <v>3253</v>
      </c>
      <c r="O18" s="22"/>
      <c r="P18" s="22"/>
      <c r="Q18" s="13">
        <f t="shared" si="1"/>
        <v>309000</v>
      </c>
      <c r="S18" s="2">
        <v>1124000</v>
      </c>
      <c r="T18">
        <v>0.23799999999999999</v>
      </c>
      <c r="U18" s="5">
        <f t="shared" si="2"/>
        <v>267512</v>
      </c>
      <c r="V18" s="6">
        <f t="shared" si="3"/>
        <v>309000</v>
      </c>
    </row>
    <row r="19" spans="1:22" ht="25.5">
      <c r="A19" s="10">
        <v>18</v>
      </c>
      <c r="B19" s="11" t="s">
        <v>70</v>
      </c>
      <c r="C19" s="12">
        <v>1</v>
      </c>
      <c r="D19" s="11" t="s">
        <v>66</v>
      </c>
      <c r="E19" s="11" t="s">
        <v>67</v>
      </c>
      <c r="F19" s="11" t="s">
        <v>16</v>
      </c>
      <c r="G19" s="11" t="s">
        <v>71</v>
      </c>
      <c r="H19" s="11" t="s">
        <v>18</v>
      </c>
      <c r="I19" s="11" t="s">
        <v>185</v>
      </c>
      <c r="J19" s="11" t="s">
        <v>26</v>
      </c>
      <c r="K19" s="11" t="s">
        <v>43</v>
      </c>
      <c r="L19" s="11" t="s">
        <v>21</v>
      </c>
      <c r="M19" s="11" t="s">
        <v>28</v>
      </c>
      <c r="N19" s="26">
        <f t="shared" si="0"/>
        <v>3189</v>
      </c>
      <c r="O19" s="22"/>
      <c r="P19" s="22"/>
      <c r="Q19" s="13">
        <f t="shared" si="1"/>
        <v>303000</v>
      </c>
      <c r="S19" s="2">
        <v>1101000</v>
      </c>
      <c r="T19">
        <v>0.23799999999999999</v>
      </c>
      <c r="U19" s="5">
        <f t="shared" si="2"/>
        <v>262038</v>
      </c>
      <c r="V19" s="6">
        <f t="shared" si="3"/>
        <v>303000</v>
      </c>
    </row>
    <row r="20" spans="1:22" ht="25.5">
      <c r="A20" s="10">
        <v>19</v>
      </c>
      <c r="B20" s="11" t="s">
        <v>72</v>
      </c>
      <c r="C20" s="12">
        <v>1</v>
      </c>
      <c r="D20" s="11" t="s">
        <v>14</v>
      </c>
      <c r="E20" s="11" t="s">
        <v>15</v>
      </c>
      <c r="F20" s="11" t="s">
        <v>16</v>
      </c>
      <c r="G20" s="11" t="s">
        <v>25</v>
      </c>
      <c r="H20" s="11" t="s">
        <v>18</v>
      </c>
      <c r="I20" s="11" t="s">
        <v>185</v>
      </c>
      <c r="J20" s="11" t="s">
        <v>26</v>
      </c>
      <c r="K20" s="11" t="s">
        <v>20</v>
      </c>
      <c r="L20" s="11" t="s">
        <v>21</v>
      </c>
      <c r="M20" s="11" t="s">
        <v>22</v>
      </c>
      <c r="N20" s="26">
        <f t="shared" si="0"/>
        <v>2347</v>
      </c>
      <c r="O20" s="22"/>
      <c r="P20" s="22"/>
      <c r="Q20" s="13">
        <f t="shared" si="1"/>
        <v>223000</v>
      </c>
      <c r="S20" s="2">
        <v>1154000</v>
      </c>
      <c r="T20">
        <v>0.16700000000000001</v>
      </c>
      <c r="U20" s="5">
        <f t="shared" si="2"/>
        <v>192718</v>
      </c>
      <c r="V20" s="6">
        <f t="shared" si="3"/>
        <v>223000</v>
      </c>
    </row>
    <row r="21" spans="1:22" ht="25.5">
      <c r="A21" s="10">
        <v>20</v>
      </c>
      <c r="B21" s="11" t="s">
        <v>73</v>
      </c>
      <c r="C21" s="12">
        <v>1</v>
      </c>
      <c r="D21" s="11" t="s">
        <v>74</v>
      </c>
      <c r="E21" s="11" t="s">
        <v>75</v>
      </c>
      <c r="F21" s="11" t="s">
        <v>76</v>
      </c>
      <c r="G21" s="11" t="s">
        <v>78</v>
      </c>
      <c r="H21" s="11" t="s">
        <v>18</v>
      </c>
      <c r="I21" s="11" t="s">
        <v>185</v>
      </c>
      <c r="J21" s="11" t="s">
        <v>26</v>
      </c>
      <c r="K21" s="11" t="s">
        <v>27</v>
      </c>
      <c r="L21" s="11" t="s">
        <v>21</v>
      </c>
      <c r="M21" s="11" t="s">
        <v>79</v>
      </c>
      <c r="N21" s="26">
        <f t="shared" si="0"/>
        <v>9800</v>
      </c>
      <c r="O21" s="22"/>
      <c r="P21" s="22"/>
      <c r="Q21" s="13">
        <f t="shared" si="1"/>
        <v>931000</v>
      </c>
      <c r="S21" s="2">
        <v>3385000</v>
      </c>
      <c r="T21">
        <v>0.23799999999999999</v>
      </c>
      <c r="U21" s="5">
        <f t="shared" si="2"/>
        <v>805630</v>
      </c>
      <c r="V21" s="6">
        <f t="shared" si="3"/>
        <v>931000</v>
      </c>
    </row>
    <row r="22" spans="1:22" ht="38.25">
      <c r="A22" s="10">
        <v>21</v>
      </c>
      <c r="B22" s="11" t="s">
        <v>80</v>
      </c>
      <c r="C22" s="12">
        <v>1</v>
      </c>
      <c r="D22" s="11" t="s">
        <v>56</v>
      </c>
      <c r="E22" s="11" t="s">
        <v>57</v>
      </c>
      <c r="F22" s="11" t="s">
        <v>16</v>
      </c>
      <c r="G22" s="11" t="s">
        <v>30</v>
      </c>
      <c r="H22" s="11" t="s">
        <v>18</v>
      </c>
      <c r="I22" s="11" t="s">
        <v>185</v>
      </c>
      <c r="J22" s="11" t="s">
        <v>26</v>
      </c>
      <c r="K22" s="11" t="s">
        <v>27</v>
      </c>
      <c r="L22" s="11" t="s">
        <v>21</v>
      </c>
      <c r="M22" s="11" t="s">
        <v>22</v>
      </c>
      <c r="N22" s="26">
        <f t="shared" si="0"/>
        <v>2811</v>
      </c>
      <c r="O22" s="22"/>
      <c r="P22" s="22"/>
      <c r="Q22" s="13">
        <f t="shared" si="1"/>
        <v>267000</v>
      </c>
      <c r="S22" s="2">
        <v>969000</v>
      </c>
      <c r="T22">
        <v>0.23799999999999999</v>
      </c>
      <c r="U22" s="5">
        <f t="shared" si="2"/>
        <v>230622</v>
      </c>
      <c r="V22" s="6">
        <f t="shared" si="3"/>
        <v>267000</v>
      </c>
    </row>
    <row r="23" spans="1:22" ht="25.5">
      <c r="A23" s="10">
        <v>22</v>
      </c>
      <c r="B23" s="11" t="s">
        <v>81</v>
      </c>
      <c r="C23" s="12">
        <v>1</v>
      </c>
      <c r="D23" s="11" t="s">
        <v>14</v>
      </c>
      <c r="E23" s="11" t="s">
        <v>15</v>
      </c>
      <c r="F23" s="11" t="s">
        <v>16</v>
      </c>
      <c r="G23" s="11" t="s">
        <v>32</v>
      </c>
      <c r="H23" s="11" t="s">
        <v>18</v>
      </c>
      <c r="I23" s="11" t="s">
        <v>185</v>
      </c>
      <c r="J23" s="11" t="s">
        <v>26</v>
      </c>
      <c r="K23" s="11" t="s">
        <v>59</v>
      </c>
      <c r="L23" s="11" t="s">
        <v>21</v>
      </c>
      <c r="M23" s="11" t="s">
        <v>22</v>
      </c>
      <c r="N23" s="26">
        <f t="shared" si="0"/>
        <v>1789</v>
      </c>
      <c r="O23" s="22"/>
      <c r="P23" s="22"/>
      <c r="Q23" s="13">
        <f t="shared" si="1"/>
        <v>170000</v>
      </c>
      <c r="S23" s="2">
        <v>878000</v>
      </c>
      <c r="T23">
        <v>0.16700000000000001</v>
      </c>
      <c r="U23" s="5">
        <f t="shared" si="2"/>
        <v>146626</v>
      </c>
      <c r="V23" s="6">
        <f t="shared" si="3"/>
        <v>170000</v>
      </c>
    </row>
    <row r="24" spans="1:22" ht="25.5">
      <c r="A24" s="10">
        <v>23</v>
      </c>
      <c r="B24" s="11" t="s">
        <v>82</v>
      </c>
      <c r="C24" s="12">
        <v>1</v>
      </c>
      <c r="D24" s="11" t="s">
        <v>14</v>
      </c>
      <c r="E24" s="11" t="s">
        <v>15</v>
      </c>
      <c r="F24" s="11" t="s">
        <v>83</v>
      </c>
      <c r="G24" s="11" t="s">
        <v>84</v>
      </c>
      <c r="H24" s="11" t="s">
        <v>18</v>
      </c>
      <c r="I24" s="11" t="s">
        <v>185</v>
      </c>
      <c r="J24" s="11" t="s">
        <v>26</v>
      </c>
      <c r="K24" s="11" t="s">
        <v>27</v>
      </c>
      <c r="L24" s="11" t="s">
        <v>52</v>
      </c>
      <c r="M24" s="11" t="s">
        <v>85</v>
      </c>
      <c r="N24" s="26">
        <f t="shared" si="0"/>
        <v>3937</v>
      </c>
      <c r="O24" s="22"/>
      <c r="P24" s="22"/>
      <c r="Q24" s="13">
        <f t="shared" si="1"/>
        <v>374000</v>
      </c>
      <c r="S24" s="2">
        <v>1934000</v>
      </c>
      <c r="T24">
        <v>0.16700000000000001</v>
      </c>
      <c r="U24" s="5">
        <f t="shared" si="2"/>
        <v>322978</v>
      </c>
      <c r="V24" s="6">
        <f t="shared" si="3"/>
        <v>374000</v>
      </c>
    </row>
    <row r="25" spans="1:22" ht="25.5">
      <c r="A25" s="10">
        <v>24</v>
      </c>
      <c r="B25" s="11" t="s">
        <v>86</v>
      </c>
      <c r="C25" s="12">
        <v>1</v>
      </c>
      <c r="D25" s="11" t="s">
        <v>14</v>
      </c>
      <c r="E25" s="11" t="s">
        <v>15</v>
      </c>
      <c r="F25" s="11" t="s">
        <v>87</v>
      </c>
      <c r="G25" s="11" t="s">
        <v>88</v>
      </c>
      <c r="H25" s="11" t="s">
        <v>18</v>
      </c>
      <c r="I25" s="11" t="s">
        <v>185</v>
      </c>
      <c r="J25" s="11" t="s">
        <v>26</v>
      </c>
      <c r="K25" s="11" t="s">
        <v>27</v>
      </c>
      <c r="L25" s="11" t="s">
        <v>52</v>
      </c>
      <c r="M25" s="11" t="s">
        <v>28</v>
      </c>
      <c r="N25" s="26">
        <f t="shared" si="0"/>
        <v>2989</v>
      </c>
      <c r="O25" s="22"/>
      <c r="P25" s="22"/>
      <c r="Q25" s="13">
        <f t="shared" si="1"/>
        <v>284000</v>
      </c>
      <c r="S25" s="2">
        <v>1469000</v>
      </c>
      <c r="T25">
        <v>0.16700000000000001</v>
      </c>
      <c r="U25" s="5">
        <f t="shared" si="2"/>
        <v>245323</v>
      </c>
      <c r="V25" s="6">
        <f t="shared" si="3"/>
        <v>284000</v>
      </c>
    </row>
    <row r="26" spans="1:22" ht="25.5">
      <c r="A26" s="10">
        <v>25</v>
      </c>
      <c r="B26" s="11" t="s">
        <v>89</v>
      </c>
      <c r="C26" s="12">
        <v>1</v>
      </c>
      <c r="D26" s="11" t="s">
        <v>14</v>
      </c>
      <c r="E26" s="11" t="s">
        <v>15</v>
      </c>
      <c r="F26" s="11" t="s">
        <v>16</v>
      </c>
      <c r="G26" s="11" t="s">
        <v>17</v>
      </c>
      <c r="H26" s="11" t="s">
        <v>18</v>
      </c>
      <c r="I26" s="11" t="s">
        <v>185</v>
      </c>
      <c r="J26" s="11" t="s">
        <v>26</v>
      </c>
      <c r="K26" s="11" t="s">
        <v>59</v>
      </c>
      <c r="L26" s="11" t="s">
        <v>21</v>
      </c>
      <c r="M26" s="11" t="s">
        <v>22</v>
      </c>
      <c r="N26" s="26">
        <f t="shared" si="0"/>
        <v>1789</v>
      </c>
      <c r="O26" s="22"/>
      <c r="P26" s="22"/>
      <c r="Q26" s="13">
        <f t="shared" si="1"/>
        <v>170000</v>
      </c>
      <c r="S26" s="2">
        <v>878000</v>
      </c>
      <c r="T26">
        <v>0.16700000000000001</v>
      </c>
      <c r="U26" s="5">
        <f t="shared" si="2"/>
        <v>146626</v>
      </c>
      <c r="V26" s="6">
        <f t="shared" si="3"/>
        <v>170000</v>
      </c>
    </row>
    <row r="27" spans="1:22" ht="25.5">
      <c r="A27" s="10">
        <v>26</v>
      </c>
      <c r="B27" s="11" t="s">
        <v>90</v>
      </c>
      <c r="C27" s="12">
        <v>1</v>
      </c>
      <c r="D27" s="11" t="s">
        <v>14</v>
      </c>
      <c r="E27" s="11" t="s">
        <v>15</v>
      </c>
      <c r="F27" s="11" t="s">
        <v>16</v>
      </c>
      <c r="G27" s="11" t="s">
        <v>25</v>
      </c>
      <c r="H27" s="11" t="s">
        <v>18</v>
      </c>
      <c r="I27" s="11" t="s">
        <v>185</v>
      </c>
      <c r="J27" s="11" t="s">
        <v>26</v>
      </c>
      <c r="K27" s="11" t="s">
        <v>59</v>
      </c>
      <c r="L27" s="11" t="s">
        <v>21</v>
      </c>
      <c r="M27" s="11" t="s">
        <v>22</v>
      </c>
      <c r="N27" s="26">
        <f t="shared" si="0"/>
        <v>1789</v>
      </c>
      <c r="O27" s="22"/>
      <c r="P27" s="22"/>
      <c r="Q27" s="13">
        <f t="shared" si="1"/>
        <v>170000</v>
      </c>
      <c r="S27" s="2">
        <v>878000</v>
      </c>
      <c r="T27">
        <v>0.16700000000000001</v>
      </c>
      <c r="U27" s="5">
        <f t="shared" si="2"/>
        <v>146626</v>
      </c>
      <c r="V27" s="6">
        <f t="shared" si="3"/>
        <v>170000</v>
      </c>
    </row>
    <row r="28" spans="1:22" ht="25.5">
      <c r="A28" s="10">
        <v>27</v>
      </c>
      <c r="B28" s="11" t="s">
        <v>91</v>
      </c>
      <c r="C28" s="12">
        <v>1</v>
      </c>
      <c r="D28" s="11" t="s">
        <v>14</v>
      </c>
      <c r="E28" s="11" t="s">
        <v>15</v>
      </c>
      <c r="F28" s="11" t="s">
        <v>87</v>
      </c>
      <c r="G28" s="11" t="s">
        <v>92</v>
      </c>
      <c r="H28" s="11" t="s">
        <v>18</v>
      </c>
      <c r="I28" s="11" t="s">
        <v>185</v>
      </c>
      <c r="J28" s="11" t="s">
        <v>26</v>
      </c>
      <c r="K28" s="11" t="s">
        <v>27</v>
      </c>
      <c r="L28" s="11" t="s">
        <v>52</v>
      </c>
      <c r="M28" s="11" t="s">
        <v>28</v>
      </c>
      <c r="N28" s="26">
        <f t="shared" si="0"/>
        <v>2989</v>
      </c>
      <c r="O28" s="22"/>
      <c r="P28" s="22"/>
      <c r="Q28" s="13">
        <f t="shared" si="1"/>
        <v>284000</v>
      </c>
      <c r="S28" s="2">
        <v>1469000</v>
      </c>
      <c r="T28">
        <v>0.16700000000000001</v>
      </c>
      <c r="U28" s="5">
        <f t="shared" si="2"/>
        <v>245323</v>
      </c>
      <c r="V28" s="6">
        <f t="shared" si="3"/>
        <v>284000</v>
      </c>
    </row>
    <row r="29" spans="1:22" ht="25.5">
      <c r="A29" s="10">
        <v>28</v>
      </c>
      <c r="B29" s="11" t="s">
        <v>93</v>
      </c>
      <c r="C29" s="12">
        <v>1</v>
      </c>
      <c r="D29" s="11" t="s">
        <v>74</v>
      </c>
      <c r="E29" s="11" t="s">
        <v>75</v>
      </c>
      <c r="F29" s="11" t="s">
        <v>87</v>
      </c>
      <c r="G29" s="11" t="s">
        <v>88</v>
      </c>
      <c r="H29" s="11" t="s">
        <v>18</v>
      </c>
      <c r="I29" s="11" t="s">
        <v>185</v>
      </c>
      <c r="J29" s="11" t="s">
        <v>26</v>
      </c>
      <c r="K29" s="11" t="s">
        <v>27</v>
      </c>
      <c r="L29" s="11" t="s">
        <v>44</v>
      </c>
      <c r="M29" s="11" t="s">
        <v>94</v>
      </c>
      <c r="N29" s="26">
        <f t="shared" si="0"/>
        <v>4021</v>
      </c>
      <c r="O29" s="22"/>
      <c r="P29" s="22"/>
      <c r="Q29" s="13">
        <f t="shared" si="1"/>
        <v>382000</v>
      </c>
      <c r="S29" s="2">
        <v>1389000</v>
      </c>
      <c r="T29">
        <v>0.23799999999999999</v>
      </c>
      <c r="U29" s="5">
        <f t="shared" si="2"/>
        <v>330582</v>
      </c>
      <c r="V29" s="6">
        <f t="shared" si="3"/>
        <v>382000</v>
      </c>
    </row>
    <row r="30" spans="1:22" ht="25.5">
      <c r="A30" s="10">
        <v>29</v>
      </c>
      <c r="B30" s="11" t="s">
        <v>95</v>
      </c>
      <c r="C30" s="12">
        <v>1</v>
      </c>
      <c r="D30" s="11" t="s">
        <v>14</v>
      </c>
      <c r="E30" s="11" t="s">
        <v>15</v>
      </c>
      <c r="F30" s="11" t="s">
        <v>16</v>
      </c>
      <c r="G30" s="11" t="s">
        <v>36</v>
      </c>
      <c r="H30" s="11" t="s">
        <v>18</v>
      </c>
      <c r="I30" s="11" t="s">
        <v>185</v>
      </c>
      <c r="J30" s="11" t="s">
        <v>26</v>
      </c>
      <c r="K30" s="11" t="s">
        <v>20</v>
      </c>
      <c r="L30" s="11" t="s">
        <v>21</v>
      </c>
      <c r="M30" s="11" t="s">
        <v>28</v>
      </c>
      <c r="N30" s="26">
        <f t="shared" si="0"/>
        <v>1842</v>
      </c>
      <c r="O30" s="22"/>
      <c r="P30" s="22"/>
      <c r="Q30" s="13">
        <f t="shared" si="1"/>
        <v>175000</v>
      </c>
      <c r="S30" s="2">
        <v>904000</v>
      </c>
      <c r="T30">
        <v>0.16700000000000001</v>
      </c>
      <c r="U30" s="5">
        <f t="shared" si="2"/>
        <v>150968</v>
      </c>
      <c r="V30" s="6">
        <f t="shared" si="3"/>
        <v>175000</v>
      </c>
    </row>
    <row r="31" spans="1:22" ht="25.5">
      <c r="A31" s="10">
        <v>31</v>
      </c>
      <c r="B31" s="11" t="s">
        <v>96</v>
      </c>
      <c r="C31" s="12">
        <v>1</v>
      </c>
      <c r="D31" s="11" t="s">
        <v>14</v>
      </c>
      <c r="E31" s="11" t="s">
        <v>15</v>
      </c>
      <c r="F31" s="11" t="s">
        <v>77</v>
      </c>
      <c r="G31" s="11" t="s">
        <v>92</v>
      </c>
      <c r="H31" s="11" t="s">
        <v>18</v>
      </c>
      <c r="I31" s="11" t="s">
        <v>185</v>
      </c>
      <c r="J31" s="11" t="s">
        <v>26</v>
      </c>
      <c r="K31" s="11" t="s">
        <v>27</v>
      </c>
      <c r="L31" s="11" t="s">
        <v>52</v>
      </c>
      <c r="M31" s="11" t="s">
        <v>85</v>
      </c>
      <c r="N31" s="26">
        <f t="shared" si="0"/>
        <v>3789</v>
      </c>
      <c r="O31" s="22"/>
      <c r="P31" s="22"/>
      <c r="Q31" s="13">
        <f t="shared" si="1"/>
        <v>360000</v>
      </c>
      <c r="S31" s="2">
        <v>1864000</v>
      </c>
      <c r="T31">
        <v>0.16700000000000001</v>
      </c>
      <c r="U31" s="5">
        <f t="shared" si="2"/>
        <v>311288</v>
      </c>
      <c r="V31" s="6">
        <f t="shared" si="3"/>
        <v>360000</v>
      </c>
    </row>
    <row r="32" spans="1:22" ht="25.5">
      <c r="A32" s="10">
        <v>32</v>
      </c>
      <c r="B32" s="11" t="s">
        <v>97</v>
      </c>
      <c r="C32" s="12">
        <v>1</v>
      </c>
      <c r="D32" s="11" t="s">
        <v>14</v>
      </c>
      <c r="E32" s="11" t="s">
        <v>15</v>
      </c>
      <c r="F32" s="11" t="s">
        <v>77</v>
      </c>
      <c r="G32" s="11" t="s">
        <v>92</v>
      </c>
      <c r="H32" s="11" t="s">
        <v>18</v>
      </c>
      <c r="I32" s="11" t="s">
        <v>185</v>
      </c>
      <c r="J32" s="11" t="s">
        <v>26</v>
      </c>
      <c r="K32" s="11" t="s">
        <v>27</v>
      </c>
      <c r="L32" s="11" t="s">
        <v>52</v>
      </c>
      <c r="M32" s="11" t="s">
        <v>85</v>
      </c>
      <c r="N32" s="26">
        <f t="shared" si="0"/>
        <v>4526</v>
      </c>
      <c r="O32" s="22"/>
      <c r="P32" s="22"/>
      <c r="Q32" s="13">
        <f t="shared" si="1"/>
        <v>430000</v>
      </c>
      <c r="S32" s="2">
        <v>2227000</v>
      </c>
      <c r="T32">
        <v>0.16700000000000001</v>
      </c>
      <c r="U32" s="5">
        <f t="shared" si="2"/>
        <v>371909</v>
      </c>
      <c r="V32" s="6">
        <f t="shared" si="3"/>
        <v>430000</v>
      </c>
    </row>
    <row r="33" spans="1:22" ht="25.5">
      <c r="A33" s="10">
        <v>33</v>
      </c>
      <c r="B33" s="11" t="s">
        <v>98</v>
      </c>
      <c r="C33" s="12">
        <v>1</v>
      </c>
      <c r="D33" s="11" t="s">
        <v>14</v>
      </c>
      <c r="E33" s="11" t="s">
        <v>15</v>
      </c>
      <c r="F33" s="11" t="s">
        <v>16</v>
      </c>
      <c r="G33" s="11" t="s">
        <v>25</v>
      </c>
      <c r="H33" s="11" t="s">
        <v>18</v>
      </c>
      <c r="I33" s="11" t="s">
        <v>185</v>
      </c>
      <c r="J33" s="11" t="s">
        <v>26</v>
      </c>
      <c r="K33" s="11" t="s">
        <v>27</v>
      </c>
      <c r="L33" s="11" t="s">
        <v>52</v>
      </c>
      <c r="M33" s="11" t="s">
        <v>28</v>
      </c>
      <c r="N33" s="26">
        <f t="shared" si="0"/>
        <v>3947</v>
      </c>
      <c r="O33" s="22"/>
      <c r="P33" s="22"/>
      <c r="Q33" s="13">
        <f t="shared" si="1"/>
        <v>375000</v>
      </c>
      <c r="S33" s="2">
        <v>1944000</v>
      </c>
      <c r="T33">
        <v>0.16700000000000001</v>
      </c>
      <c r="U33" s="5">
        <f t="shared" si="2"/>
        <v>324648</v>
      </c>
      <c r="V33" s="6">
        <f t="shared" si="3"/>
        <v>375000</v>
      </c>
    </row>
    <row r="34" spans="1:22" ht="25.5">
      <c r="A34" s="10">
        <v>34</v>
      </c>
      <c r="B34" s="11" t="s">
        <v>99</v>
      </c>
      <c r="C34" s="12">
        <v>1</v>
      </c>
      <c r="D34" s="11" t="s">
        <v>14</v>
      </c>
      <c r="E34" s="11" t="s">
        <v>15</v>
      </c>
      <c r="F34" s="11" t="s">
        <v>16</v>
      </c>
      <c r="G34" s="11" t="s">
        <v>25</v>
      </c>
      <c r="H34" s="11" t="s">
        <v>18</v>
      </c>
      <c r="I34" s="11" t="s">
        <v>185</v>
      </c>
      <c r="J34" s="11" t="s">
        <v>26</v>
      </c>
      <c r="K34" s="11" t="s">
        <v>20</v>
      </c>
      <c r="L34" s="11" t="s">
        <v>21</v>
      </c>
      <c r="M34" s="11" t="s">
        <v>22</v>
      </c>
      <c r="N34" s="26">
        <f t="shared" si="0"/>
        <v>2905</v>
      </c>
      <c r="O34" s="22"/>
      <c r="P34" s="22"/>
      <c r="Q34" s="13">
        <f t="shared" si="1"/>
        <v>276000</v>
      </c>
      <c r="S34" s="2">
        <v>1429000</v>
      </c>
      <c r="T34">
        <v>0.16700000000000001</v>
      </c>
      <c r="U34" s="5">
        <f t="shared" si="2"/>
        <v>238643</v>
      </c>
      <c r="V34" s="6">
        <f t="shared" si="3"/>
        <v>276000</v>
      </c>
    </row>
    <row r="35" spans="1:22" ht="38.25">
      <c r="A35" s="10">
        <v>35</v>
      </c>
      <c r="B35" s="11" t="s">
        <v>100</v>
      </c>
      <c r="C35" s="12">
        <v>1</v>
      </c>
      <c r="D35" s="11" t="s">
        <v>101</v>
      </c>
      <c r="E35" s="11" t="s">
        <v>102</v>
      </c>
      <c r="F35" s="11" t="s">
        <v>76</v>
      </c>
      <c r="G35" s="11" t="s">
        <v>103</v>
      </c>
      <c r="H35" s="11" t="s">
        <v>18</v>
      </c>
      <c r="I35" s="11" t="s">
        <v>185</v>
      </c>
      <c r="J35" s="11" t="s">
        <v>26</v>
      </c>
      <c r="K35" s="11" t="s">
        <v>51</v>
      </c>
      <c r="L35" s="11" t="s">
        <v>52</v>
      </c>
      <c r="M35" s="11" t="s">
        <v>53</v>
      </c>
      <c r="N35" s="26">
        <f t="shared" si="0"/>
        <v>13495</v>
      </c>
      <c r="O35" s="22"/>
      <c r="P35" s="22"/>
      <c r="Q35" s="13">
        <f t="shared" si="1"/>
        <v>1282000</v>
      </c>
      <c r="S35" s="2">
        <v>4662000</v>
      </c>
      <c r="T35">
        <v>0.23799999999999999</v>
      </c>
      <c r="U35" s="5">
        <f t="shared" si="2"/>
        <v>1109556</v>
      </c>
      <c r="V35" s="6">
        <f t="shared" si="3"/>
        <v>1282000</v>
      </c>
    </row>
    <row r="36" spans="1:22" ht="25.5">
      <c r="A36" s="10">
        <v>36</v>
      </c>
      <c r="B36" s="11" t="s">
        <v>104</v>
      </c>
      <c r="C36" s="12">
        <v>1</v>
      </c>
      <c r="D36" s="11" t="s">
        <v>14</v>
      </c>
      <c r="E36" s="11" t="s">
        <v>15</v>
      </c>
      <c r="F36" s="11" t="s">
        <v>87</v>
      </c>
      <c r="G36" s="11" t="s">
        <v>92</v>
      </c>
      <c r="H36" s="11" t="s">
        <v>18</v>
      </c>
      <c r="I36" s="11" t="s">
        <v>185</v>
      </c>
      <c r="J36" s="11" t="s">
        <v>26</v>
      </c>
      <c r="K36" s="11" t="s">
        <v>27</v>
      </c>
      <c r="L36" s="11" t="s">
        <v>52</v>
      </c>
      <c r="M36" s="11" t="s">
        <v>28</v>
      </c>
      <c r="N36" s="26">
        <f t="shared" si="0"/>
        <v>2379</v>
      </c>
      <c r="O36" s="22"/>
      <c r="P36" s="22"/>
      <c r="Q36" s="13">
        <f t="shared" si="1"/>
        <v>226000</v>
      </c>
      <c r="S36" s="2">
        <v>1169000</v>
      </c>
      <c r="T36">
        <v>0.16700000000000001</v>
      </c>
      <c r="U36" s="5">
        <f t="shared" si="2"/>
        <v>195223</v>
      </c>
      <c r="V36" s="6">
        <f t="shared" si="3"/>
        <v>226000</v>
      </c>
    </row>
    <row r="37" spans="1:22" ht="25.5">
      <c r="A37" s="10">
        <v>37</v>
      </c>
      <c r="B37" s="11" t="s">
        <v>105</v>
      </c>
      <c r="C37" s="12">
        <v>1</v>
      </c>
      <c r="D37" s="11" t="s">
        <v>14</v>
      </c>
      <c r="E37" s="11" t="s">
        <v>15</v>
      </c>
      <c r="F37" s="11" t="s">
        <v>77</v>
      </c>
      <c r="G37" s="11" t="s">
        <v>84</v>
      </c>
      <c r="H37" s="11" t="s">
        <v>18</v>
      </c>
      <c r="I37" s="11" t="s">
        <v>185</v>
      </c>
      <c r="J37" s="11" t="s">
        <v>26</v>
      </c>
      <c r="K37" s="11" t="s">
        <v>27</v>
      </c>
      <c r="L37" s="11" t="s">
        <v>52</v>
      </c>
      <c r="M37" s="11" t="s">
        <v>106</v>
      </c>
      <c r="N37" s="26">
        <f t="shared" si="0"/>
        <v>3589</v>
      </c>
      <c r="O37" s="22"/>
      <c r="P37" s="22"/>
      <c r="Q37" s="13">
        <f t="shared" si="1"/>
        <v>341000</v>
      </c>
      <c r="S37" s="2">
        <v>1764000</v>
      </c>
      <c r="T37">
        <v>0.16700000000000001</v>
      </c>
      <c r="U37" s="5">
        <f t="shared" si="2"/>
        <v>294588</v>
      </c>
      <c r="V37" s="6">
        <f t="shared" si="3"/>
        <v>341000</v>
      </c>
    </row>
    <row r="38" spans="1:22" ht="25.5">
      <c r="A38" s="10">
        <v>38</v>
      </c>
      <c r="B38" s="11" t="s">
        <v>107</v>
      </c>
      <c r="C38" s="12">
        <v>1</v>
      </c>
      <c r="D38" s="11" t="s">
        <v>14</v>
      </c>
      <c r="E38" s="11" t="s">
        <v>15</v>
      </c>
      <c r="F38" s="11" t="s">
        <v>16</v>
      </c>
      <c r="G38" s="11" t="s">
        <v>32</v>
      </c>
      <c r="H38" s="11" t="s">
        <v>18</v>
      </c>
      <c r="I38" s="11" t="s">
        <v>185</v>
      </c>
      <c r="J38" s="11" t="s">
        <v>26</v>
      </c>
      <c r="K38" s="11" t="s">
        <v>20</v>
      </c>
      <c r="L38" s="11" t="s">
        <v>21</v>
      </c>
      <c r="M38" s="11" t="s">
        <v>22</v>
      </c>
      <c r="N38" s="26">
        <f t="shared" si="0"/>
        <v>1979</v>
      </c>
      <c r="O38" s="22"/>
      <c r="P38" s="22"/>
      <c r="Q38" s="13">
        <f t="shared" si="1"/>
        <v>188000</v>
      </c>
      <c r="S38" s="2">
        <v>970000</v>
      </c>
      <c r="T38">
        <v>0.16700000000000001</v>
      </c>
      <c r="U38" s="5">
        <f t="shared" si="2"/>
        <v>161990</v>
      </c>
      <c r="V38" s="6">
        <f t="shared" si="3"/>
        <v>188000</v>
      </c>
    </row>
    <row r="39" spans="1:22" ht="25.5">
      <c r="A39" s="10">
        <v>39</v>
      </c>
      <c r="B39" s="11" t="s">
        <v>108</v>
      </c>
      <c r="C39" s="12">
        <v>1</v>
      </c>
      <c r="D39" s="11" t="s">
        <v>14</v>
      </c>
      <c r="E39" s="11" t="s">
        <v>15</v>
      </c>
      <c r="F39" s="11" t="s">
        <v>41</v>
      </c>
      <c r="G39" s="11" t="s">
        <v>109</v>
      </c>
      <c r="H39" s="11" t="s">
        <v>18</v>
      </c>
      <c r="I39" s="11" t="s">
        <v>185</v>
      </c>
      <c r="J39" s="11" t="s">
        <v>26</v>
      </c>
      <c r="K39" s="11" t="s">
        <v>20</v>
      </c>
      <c r="L39" s="11" t="s">
        <v>21</v>
      </c>
      <c r="M39" s="11" t="s">
        <v>28</v>
      </c>
      <c r="N39" s="26">
        <f t="shared" si="0"/>
        <v>2053</v>
      </c>
      <c r="O39" s="22"/>
      <c r="P39" s="22"/>
      <c r="Q39" s="13">
        <f t="shared" si="1"/>
        <v>195000</v>
      </c>
      <c r="S39" s="2">
        <v>1008000</v>
      </c>
      <c r="T39">
        <v>0.16700000000000001</v>
      </c>
      <c r="U39" s="5">
        <f t="shared" si="2"/>
        <v>168336</v>
      </c>
      <c r="V39" s="6">
        <f t="shared" si="3"/>
        <v>195000</v>
      </c>
    </row>
    <row r="40" spans="1:22" ht="25.5">
      <c r="A40" s="10">
        <v>40</v>
      </c>
      <c r="B40" s="11" t="s">
        <v>110</v>
      </c>
      <c r="C40" s="12">
        <v>1</v>
      </c>
      <c r="D40" s="11" t="s">
        <v>14</v>
      </c>
      <c r="E40" s="11" t="s">
        <v>15</v>
      </c>
      <c r="F40" s="11" t="s">
        <v>77</v>
      </c>
      <c r="G40" s="11" t="s">
        <v>111</v>
      </c>
      <c r="H40" s="11" t="s">
        <v>18</v>
      </c>
      <c r="I40" s="11" t="s">
        <v>185</v>
      </c>
      <c r="J40" s="11" t="s">
        <v>19</v>
      </c>
      <c r="K40" s="11" t="s">
        <v>27</v>
      </c>
      <c r="L40" s="11" t="s">
        <v>52</v>
      </c>
      <c r="M40" s="11" t="s">
        <v>85</v>
      </c>
      <c r="N40" s="26">
        <f t="shared" si="0"/>
        <v>1947</v>
      </c>
      <c r="O40" s="22"/>
      <c r="P40" s="22"/>
      <c r="Q40" s="13">
        <f t="shared" si="1"/>
        <v>185000</v>
      </c>
      <c r="S40" s="2">
        <v>959000</v>
      </c>
      <c r="T40">
        <v>0.16700000000000001</v>
      </c>
      <c r="U40" s="5">
        <f t="shared" si="2"/>
        <v>160153</v>
      </c>
      <c r="V40" s="6">
        <f t="shared" si="3"/>
        <v>185000</v>
      </c>
    </row>
    <row r="41" spans="1:22" ht="25.5">
      <c r="A41" s="10">
        <v>41</v>
      </c>
      <c r="B41" s="11" t="s">
        <v>112</v>
      </c>
      <c r="C41" s="12">
        <v>1</v>
      </c>
      <c r="D41" s="11" t="s">
        <v>14</v>
      </c>
      <c r="E41" s="11" t="s">
        <v>15</v>
      </c>
      <c r="F41" s="11" t="s">
        <v>16</v>
      </c>
      <c r="G41" s="11" t="s">
        <v>113</v>
      </c>
      <c r="H41" s="11" t="s">
        <v>18</v>
      </c>
      <c r="I41" s="11" t="s">
        <v>185</v>
      </c>
      <c r="J41" s="11" t="s">
        <v>19</v>
      </c>
      <c r="K41" s="11" t="s">
        <v>27</v>
      </c>
      <c r="L41" s="11" t="s">
        <v>52</v>
      </c>
      <c r="M41" s="11" t="s">
        <v>22</v>
      </c>
      <c r="N41" s="26">
        <f t="shared" si="0"/>
        <v>1389</v>
      </c>
      <c r="O41" s="22"/>
      <c r="P41" s="22"/>
      <c r="Q41" s="13">
        <f t="shared" si="1"/>
        <v>132000</v>
      </c>
      <c r="S41" s="2">
        <v>684000</v>
      </c>
      <c r="T41">
        <v>0.16700000000000001</v>
      </c>
      <c r="U41" s="5">
        <f t="shared" si="2"/>
        <v>114228</v>
      </c>
      <c r="V41" s="6">
        <f t="shared" si="3"/>
        <v>132000</v>
      </c>
    </row>
    <row r="42" spans="1:22" ht="25.5">
      <c r="A42" s="10">
        <v>42</v>
      </c>
      <c r="B42" s="11" t="s">
        <v>114</v>
      </c>
      <c r="C42" s="12">
        <v>1</v>
      </c>
      <c r="D42" s="11" t="s">
        <v>14</v>
      </c>
      <c r="E42" s="11" t="s">
        <v>15</v>
      </c>
      <c r="F42" s="11" t="s">
        <v>16</v>
      </c>
      <c r="G42" s="11" t="s">
        <v>25</v>
      </c>
      <c r="H42" s="11" t="s">
        <v>18</v>
      </c>
      <c r="I42" s="11" t="s">
        <v>185</v>
      </c>
      <c r="J42" s="11" t="s">
        <v>19</v>
      </c>
      <c r="K42" s="11" t="s">
        <v>27</v>
      </c>
      <c r="L42" s="11" t="s">
        <v>52</v>
      </c>
      <c r="M42" s="11" t="s">
        <v>22</v>
      </c>
      <c r="N42" s="26">
        <f t="shared" si="0"/>
        <v>1389</v>
      </c>
      <c r="O42" s="22"/>
      <c r="P42" s="22"/>
      <c r="Q42" s="13">
        <f t="shared" si="1"/>
        <v>132000</v>
      </c>
      <c r="S42" s="2">
        <v>684000</v>
      </c>
      <c r="T42">
        <v>0.16700000000000001</v>
      </c>
      <c r="U42" s="5">
        <f t="shared" si="2"/>
        <v>114228</v>
      </c>
      <c r="V42" s="6">
        <f t="shared" si="3"/>
        <v>132000</v>
      </c>
    </row>
    <row r="43" spans="1:22" ht="25.5">
      <c r="A43" s="10">
        <v>43</v>
      </c>
      <c r="B43" s="11" t="s">
        <v>115</v>
      </c>
      <c r="C43" s="12">
        <v>1</v>
      </c>
      <c r="D43" s="11" t="s">
        <v>14</v>
      </c>
      <c r="E43" s="11" t="s">
        <v>15</v>
      </c>
      <c r="F43" s="11" t="s">
        <v>77</v>
      </c>
      <c r="G43" s="11" t="s">
        <v>111</v>
      </c>
      <c r="H43" s="11" t="s">
        <v>18</v>
      </c>
      <c r="I43" s="11" t="s">
        <v>185</v>
      </c>
      <c r="J43" s="11" t="s">
        <v>19</v>
      </c>
      <c r="K43" s="11" t="s">
        <v>20</v>
      </c>
      <c r="L43" s="11" t="s">
        <v>21</v>
      </c>
      <c r="M43" s="11" t="s">
        <v>85</v>
      </c>
      <c r="N43" s="26">
        <f t="shared" si="0"/>
        <v>2789</v>
      </c>
      <c r="O43" s="22"/>
      <c r="P43" s="22"/>
      <c r="Q43" s="13">
        <f t="shared" si="1"/>
        <v>265000</v>
      </c>
      <c r="S43" s="2">
        <v>1371000</v>
      </c>
      <c r="T43">
        <v>0.16700000000000001</v>
      </c>
      <c r="U43" s="5">
        <f t="shared" si="2"/>
        <v>228957</v>
      </c>
      <c r="V43" s="6">
        <f t="shared" si="3"/>
        <v>265000</v>
      </c>
    </row>
    <row r="44" spans="1:22" ht="25.5">
      <c r="A44" s="10">
        <v>44</v>
      </c>
      <c r="B44" s="11" t="s">
        <v>116</v>
      </c>
      <c r="C44" s="12">
        <v>1</v>
      </c>
      <c r="D44" s="11" t="s">
        <v>14</v>
      </c>
      <c r="E44" s="11" t="s">
        <v>15</v>
      </c>
      <c r="F44" s="11" t="s">
        <v>16</v>
      </c>
      <c r="G44" s="11" t="s">
        <v>113</v>
      </c>
      <c r="H44" s="11" t="s">
        <v>18</v>
      </c>
      <c r="I44" s="11" t="s">
        <v>185</v>
      </c>
      <c r="J44" s="11" t="s">
        <v>19</v>
      </c>
      <c r="K44" s="11" t="s">
        <v>27</v>
      </c>
      <c r="L44" s="11" t="s">
        <v>52</v>
      </c>
      <c r="M44" s="11" t="s">
        <v>22</v>
      </c>
      <c r="N44" s="26">
        <f t="shared" si="0"/>
        <v>1389</v>
      </c>
      <c r="O44" s="22"/>
      <c r="P44" s="22"/>
      <c r="Q44" s="13">
        <f t="shared" si="1"/>
        <v>132000</v>
      </c>
      <c r="S44" s="2">
        <v>684000</v>
      </c>
      <c r="T44">
        <v>0.16700000000000001</v>
      </c>
      <c r="U44" s="5">
        <f t="shared" si="2"/>
        <v>114228</v>
      </c>
      <c r="V44" s="6">
        <f t="shared" si="3"/>
        <v>132000</v>
      </c>
    </row>
    <row r="45" spans="1:22" ht="25.5">
      <c r="A45" s="10">
        <v>45</v>
      </c>
      <c r="B45" s="11" t="s">
        <v>117</v>
      </c>
      <c r="C45" s="12">
        <v>1</v>
      </c>
      <c r="D45" s="11" t="s">
        <v>14</v>
      </c>
      <c r="E45" s="11" t="s">
        <v>15</v>
      </c>
      <c r="F45" s="11" t="s">
        <v>16</v>
      </c>
      <c r="G45" s="11" t="s">
        <v>113</v>
      </c>
      <c r="H45" s="11" t="s">
        <v>18</v>
      </c>
      <c r="I45" s="11" t="s">
        <v>185</v>
      </c>
      <c r="J45" s="11" t="s">
        <v>19</v>
      </c>
      <c r="K45" s="11" t="s">
        <v>27</v>
      </c>
      <c r="L45" s="11" t="s">
        <v>52</v>
      </c>
      <c r="M45" s="11" t="s">
        <v>22</v>
      </c>
      <c r="N45" s="26">
        <f t="shared" si="0"/>
        <v>1389</v>
      </c>
      <c r="O45" s="22"/>
      <c r="P45" s="22"/>
      <c r="Q45" s="13">
        <f t="shared" si="1"/>
        <v>132000</v>
      </c>
      <c r="S45" s="2">
        <v>684000</v>
      </c>
      <c r="T45">
        <v>0.16700000000000001</v>
      </c>
      <c r="U45" s="5">
        <f t="shared" si="2"/>
        <v>114228</v>
      </c>
      <c r="V45" s="6">
        <f t="shared" si="3"/>
        <v>132000</v>
      </c>
    </row>
    <row r="46" spans="1:22" ht="25.5">
      <c r="A46" s="10">
        <v>46</v>
      </c>
      <c r="B46" s="11" t="s">
        <v>118</v>
      </c>
      <c r="C46" s="12">
        <v>1</v>
      </c>
      <c r="D46" s="11" t="s">
        <v>14</v>
      </c>
      <c r="E46" s="11" t="s">
        <v>15</v>
      </c>
      <c r="F46" s="11" t="s">
        <v>16</v>
      </c>
      <c r="G46" s="11" t="s">
        <v>32</v>
      </c>
      <c r="H46" s="11" t="s">
        <v>18</v>
      </c>
      <c r="I46" s="11" t="s">
        <v>185</v>
      </c>
      <c r="J46" s="11" t="s">
        <v>19</v>
      </c>
      <c r="K46" s="11" t="s">
        <v>27</v>
      </c>
      <c r="L46" s="11" t="s">
        <v>52</v>
      </c>
      <c r="M46" s="11" t="s">
        <v>28</v>
      </c>
      <c r="N46" s="26">
        <f t="shared" si="0"/>
        <v>1337</v>
      </c>
      <c r="O46" s="22"/>
      <c r="P46" s="22"/>
      <c r="Q46" s="13">
        <f t="shared" si="1"/>
        <v>127000</v>
      </c>
      <c r="S46" s="2">
        <v>657000</v>
      </c>
      <c r="T46">
        <v>0.16700000000000001</v>
      </c>
      <c r="U46" s="5">
        <f t="shared" si="2"/>
        <v>109719</v>
      </c>
      <c r="V46" s="6">
        <f t="shared" si="3"/>
        <v>127000</v>
      </c>
    </row>
    <row r="47" spans="1:22" ht="25.5">
      <c r="A47" s="10">
        <v>47</v>
      </c>
      <c r="B47" s="11" t="s">
        <v>119</v>
      </c>
      <c r="C47" s="12">
        <v>1</v>
      </c>
      <c r="D47" s="11" t="s">
        <v>14</v>
      </c>
      <c r="E47" s="11" t="s">
        <v>15</v>
      </c>
      <c r="F47" s="11" t="s">
        <v>87</v>
      </c>
      <c r="G47" s="11" t="s">
        <v>92</v>
      </c>
      <c r="H47" s="11" t="s">
        <v>18</v>
      </c>
      <c r="I47" s="11" t="s">
        <v>185</v>
      </c>
      <c r="J47" s="11" t="s">
        <v>19</v>
      </c>
      <c r="K47" s="11" t="s">
        <v>27</v>
      </c>
      <c r="L47" s="11" t="s">
        <v>52</v>
      </c>
      <c r="M47" s="11" t="s">
        <v>63</v>
      </c>
      <c r="N47" s="26">
        <f t="shared" si="0"/>
        <v>1663</v>
      </c>
      <c r="O47" s="22"/>
      <c r="P47" s="22"/>
      <c r="Q47" s="13">
        <f t="shared" si="1"/>
        <v>158000</v>
      </c>
      <c r="S47" s="2">
        <v>815000</v>
      </c>
      <c r="T47">
        <v>0.16700000000000001</v>
      </c>
      <c r="U47" s="5">
        <f t="shared" si="2"/>
        <v>136105</v>
      </c>
      <c r="V47" s="6">
        <f t="shared" si="3"/>
        <v>158000</v>
      </c>
    </row>
    <row r="48" spans="1:22" ht="25.5">
      <c r="A48" s="10">
        <v>48</v>
      </c>
      <c r="B48" s="11" t="s">
        <v>120</v>
      </c>
      <c r="C48" s="12">
        <v>1</v>
      </c>
      <c r="D48" s="11" t="s">
        <v>14</v>
      </c>
      <c r="E48" s="11" t="s">
        <v>15</v>
      </c>
      <c r="F48" s="11" t="s">
        <v>41</v>
      </c>
      <c r="G48" s="11" t="s">
        <v>62</v>
      </c>
      <c r="H48" s="11" t="s">
        <v>18</v>
      </c>
      <c r="I48" s="11" t="s">
        <v>185</v>
      </c>
      <c r="J48" s="11" t="s">
        <v>19</v>
      </c>
      <c r="K48" s="11" t="s">
        <v>27</v>
      </c>
      <c r="L48" s="11" t="s">
        <v>52</v>
      </c>
      <c r="M48" s="11" t="s">
        <v>22</v>
      </c>
      <c r="N48" s="26">
        <f t="shared" si="0"/>
        <v>1526</v>
      </c>
      <c r="O48" s="22"/>
      <c r="P48" s="22"/>
      <c r="Q48" s="13">
        <f t="shared" si="1"/>
        <v>145000</v>
      </c>
      <c r="S48" s="2">
        <v>747000</v>
      </c>
      <c r="T48">
        <v>0.16700000000000001</v>
      </c>
      <c r="U48" s="5">
        <f t="shared" si="2"/>
        <v>124749</v>
      </c>
      <c r="V48" s="6">
        <f t="shared" si="3"/>
        <v>145000</v>
      </c>
    </row>
    <row r="49" spans="1:22" ht="25.5">
      <c r="A49" s="10">
        <v>49</v>
      </c>
      <c r="B49" s="11" t="s">
        <v>121</v>
      </c>
      <c r="C49" s="12">
        <v>1</v>
      </c>
      <c r="D49" s="11" t="s">
        <v>14</v>
      </c>
      <c r="E49" s="11" t="s">
        <v>15</v>
      </c>
      <c r="F49" s="11" t="s">
        <v>16</v>
      </c>
      <c r="G49" s="11" t="s">
        <v>30</v>
      </c>
      <c r="H49" s="11" t="s">
        <v>18</v>
      </c>
      <c r="I49" s="11" t="s">
        <v>185</v>
      </c>
      <c r="J49" s="11" t="s">
        <v>19</v>
      </c>
      <c r="K49" s="11" t="s">
        <v>27</v>
      </c>
      <c r="L49" s="11" t="s">
        <v>52</v>
      </c>
      <c r="M49" s="11" t="s">
        <v>22</v>
      </c>
      <c r="N49" s="26">
        <f t="shared" si="0"/>
        <v>1389</v>
      </c>
      <c r="O49" s="22"/>
      <c r="P49" s="22"/>
      <c r="Q49" s="13">
        <f t="shared" si="1"/>
        <v>132000</v>
      </c>
      <c r="S49" s="2">
        <v>684000</v>
      </c>
      <c r="T49">
        <v>0.16700000000000001</v>
      </c>
      <c r="U49" s="5">
        <f t="shared" si="2"/>
        <v>114228</v>
      </c>
      <c r="V49" s="6">
        <f t="shared" si="3"/>
        <v>132000</v>
      </c>
    </row>
    <row r="50" spans="1:22" ht="25.5">
      <c r="A50" s="10">
        <v>50</v>
      </c>
      <c r="B50" s="11" t="s">
        <v>122</v>
      </c>
      <c r="C50" s="12">
        <v>1</v>
      </c>
      <c r="D50" s="11" t="s">
        <v>14</v>
      </c>
      <c r="E50" s="11" t="s">
        <v>15</v>
      </c>
      <c r="F50" s="11" t="s">
        <v>77</v>
      </c>
      <c r="G50" s="11" t="s">
        <v>111</v>
      </c>
      <c r="H50" s="11" t="s">
        <v>18</v>
      </c>
      <c r="I50" s="11" t="s">
        <v>185</v>
      </c>
      <c r="J50" s="11" t="s">
        <v>19</v>
      </c>
      <c r="K50" s="11" t="s">
        <v>27</v>
      </c>
      <c r="L50" s="11" t="s">
        <v>52</v>
      </c>
      <c r="M50" s="11" t="s">
        <v>106</v>
      </c>
      <c r="N50" s="26">
        <f t="shared" si="0"/>
        <v>2158</v>
      </c>
      <c r="O50" s="22"/>
      <c r="P50" s="22"/>
      <c r="Q50" s="13">
        <f t="shared" si="1"/>
        <v>205000</v>
      </c>
      <c r="S50" s="2">
        <v>1059000</v>
      </c>
      <c r="T50">
        <v>0.16700000000000001</v>
      </c>
      <c r="U50" s="5">
        <f t="shared" si="2"/>
        <v>176853</v>
      </c>
      <c r="V50" s="6">
        <f t="shared" si="3"/>
        <v>205000</v>
      </c>
    </row>
    <row r="51" spans="1:22" ht="25.5">
      <c r="A51" s="10">
        <v>51</v>
      </c>
      <c r="B51" s="11" t="s">
        <v>123</v>
      </c>
      <c r="C51" s="12">
        <v>1</v>
      </c>
      <c r="D51" s="11" t="s">
        <v>14</v>
      </c>
      <c r="E51" s="11" t="s">
        <v>15</v>
      </c>
      <c r="F51" s="11" t="s">
        <v>16</v>
      </c>
      <c r="G51" s="11" t="s">
        <v>32</v>
      </c>
      <c r="H51" s="11" t="s">
        <v>18</v>
      </c>
      <c r="I51" s="11" t="s">
        <v>185</v>
      </c>
      <c r="J51" s="11" t="s">
        <v>19</v>
      </c>
      <c r="K51" s="11" t="s">
        <v>27</v>
      </c>
      <c r="L51" s="11" t="s">
        <v>52</v>
      </c>
      <c r="M51" s="11" t="s">
        <v>28</v>
      </c>
      <c r="N51" s="26">
        <f t="shared" si="0"/>
        <v>1389</v>
      </c>
      <c r="O51" s="22"/>
      <c r="P51" s="22"/>
      <c r="Q51" s="13">
        <f t="shared" si="1"/>
        <v>132000</v>
      </c>
      <c r="S51" s="2">
        <v>684000</v>
      </c>
      <c r="T51">
        <v>0.16700000000000001</v>
      </c>
      <c r="U51" s="5">
        <f t="shared" si="2"/>
        <v>114228</v>
      </c>
      <c r="V51" s="6">
        <f t="shared" si="3"/>
        <v>132000</v>
      </c>
    </row>
    <row r="52" spans="1:22" ht="25.5">
      <c r="A52" s="10">
        <v>52</v>
      </c>
      <c r="B52" s="11" t="s">
        <v>124</v>
      </c>
      <c r="C52" s="12">
        <v>1</v>
      </c>
      <c r="D52" s="11" t="s">
        <v>14</v>
      </c>
      <c r="E52" s="11" t="s">
        <v>15</v>
      </c>
      <c r="F52" s="11" t="s">
        <v>41</v>
      </c>
      <c r="G52" s="11" t="s">
        <v>88</v>
      </c>
      <c r="H52" s="11" t="s">
        <v>18</v>
      </c>
      <c r="I52" s="11" t="s">
        <v>185</v>
      </c>
      <c r="J52" s="11" t="s">
        <v>19</v>
      </c>
      <c r="K52" s="11" t="s">
        <v>27</v>
      </c>
      <c r="L52" s="11" t="s">
        <v>52</v>
      </c>
      <c r="M52" s="11" t="s">
        <v>22</v>
      </c>
      <c r="N52" s="26">
        <f t="shared" si="0"/>
        <v>1526</v>
      </c>
      <c r="O52" s="22"/>
      <c r="P52" s="22"/>
      <c r="Q52" s="13">
        <f t="shared" si="1"/>
        <v>145000</v>
      </c>
      <c r="S52" s="2">
        <v>747000</v>
      </c>
      <c r="T52">
        <v>0.16700000000000001</v>
      </c>
      <c r="U52" s="5">
        <f t="shared" si="2"/>
        <v>124749</v>
      </c>
      <c r="V52" s="6">
        <f t="shared" si="3"/>
        <v>145000</v>
      </c>
    </row>
    <row r="53" spans="1:22" ht="25.5">
      <c r="A53" s="10">
        <v>53</v>
      </c>
      <c r="B53" s="11" t="s">
        <v>125</v>
      </c>
      <c r="C53" s="12">
        <v>1</v>
      </c>
      <c r="D53" s="11" t="s">
        <v>14</v>
      </c>
      <c r="E53" s="11" t="s">
        <v>15</v>
      </c>
      <c r="F53" s="11" t="s">
        <v>16</v>
      </c>
      <c r="G53" s="11" t="s">
        <v>62</v>
      </c>
      <c r="H53" s="11" t="s">
        <v>18</v>
      </c>
      <c r="I53" s="11" t="s">
        <v>185</v>
      </c>
      <c r="J53" s="11" t="s">
        <v>19</v>
      </c>
      <c r="K53" s="11" t="s">
        <v>27</v>
      </c>
      <c r="L53" s="11" t="s">
        <v>52</v>
      </c>
      <c r="M53" s="11" t="s">
        <v>22</v>
      </c>
      <c r="N53" s="26">
        <f t="shared" si="0"/>
        <v>1389</v>
      </c>
      <c r="O53" s="22"/>
      <c r="P53" s="22"/>
      <c r="Q53" s="13">
        <f t="shared" si="1"/>
        <v>132000</v>
      </c>
      <c r="S53" s="2">
        <v>684000</v>
      </c>
      <c r="T53">
        <v>0.16700000000000001</v>
      </c>
      <c r="U53" s="5">
        <f t="shared" si="2"/>
        <v>114228</v>
      </c>
      <c r="V53" s="6">
        <f t="shared" si="3"/>
        <v>132000</v>
      </c>
    </row>
    <row r="54" spans="1:22" ht="25.5">
      <c r="A54" s="10">
        <v>54</v>
      </c>
      <c r="B54" s="11" t="s">
        <v>126</v>
      </c>
      <c r="C54" s="12">
        <v>1</v>
      </c>
      <c r="D54" s="11" t="s">
        <v>14</v>
      </c>
      <c r="E54" s="11" t="s">
        <v>15</v>
      </c>
      <c r="F54" s="11" t="s">
        <v>83</v>
      </c>
      <c r="G54" s="11" t="s">
        <v>84</v>
      </c>
      <c r="H54" s="11" t="s">
        <v>18</v>
      </c>
      <c r="I54" s="11" t="s">
        <v>185</v>
      </c>
      <c r="J54" s="11" t="s">
        <v>19</v>
      </c>
      <c r="K54" s="11" t="s">
        <v>20</v>
      </c>
      <c r="L54" s="11" t="s">
        <v>21</v>
      </c>
      <c r="M54" s="11" t="s">
        <v>127</v>
      </c>
      <c r="N54" s="26">
        <f t="shared" si="0"/>
        <v>2063</v>
      </c>
      <c r="O54" s="22"/>
      <c r="P54" s="22"/>
      <c r="Q54" s="13">
        <f t="shared" si="1"/>
        <v>196000</v>
      </c>
      <c r="S54" s="2">
        <v>1012000</v>
      </c>
      <c r="T54">
        <v>0.16700000000000001</v>
      </c>
      <c r="U54" s="5">
        <f t="shared" si="2"/>
        <v>169004</v>
      </c>
      <c r="V54" s="6">
        <f t="shared" si="3"/>
        <v>196000</v>
      </c>
    </row>
    <row r="55" spans="1:22" ht="25.5">
      <c r="A55" s="10">
        <v>55</v>
      </c>
      <c r="B55" s="11" t="s">
        <v>128</v>
      </c>
      <c r="C55" s="12">
        <v>1</v>
      </c>
      <c r="D55" s="11" t="s">
        <v>47</v>
      </c>
      <c r="E55" s="11" t="s">
        <v>48</v>
      </c>
      <c r="F55" s="11" t="s">
        <v>41</v>
      </c>
      <c r="G55" s="11" t="s">
        <v>129</v>
      </c>
      <c r="H55" s="11" t="s">
        <v>18</v>
      </c>
      <c r="I55" s="11" t="s">
        <v>185</v>
      </c>
      <c r="J55" s="11" t="s">
        <v>19</v>
      </c>
      <c r="K55" s="11" t="s">
        <v>51</v>
      </c>
      <c r="L55" s="11" t="s">
        <v>52</v>
      </c>
      <c r="M55" s="11" t="s">
        <v>130</v>
      </c>
      <c r="N55" s="26">
        <f t="shared" si="0"/>
        <v>2653</v>
      </c>
      <c r="O55" s="22"/>
      <c r="P55" s="22"/>
      <c r="Q55" s="13">
        <f t="shared" si="1"/>
        <v>252000</v>
      </c>
      <c r="S55" s="2">
        <v>916000</v>
      </c>
      <c r="T55">
        <v>0.23799999999999999</v>
      </c>
      <c r="U55" s="5">
        <f t="shared" si="2"/>
        <v>218008</v>
      </c>
      <c r="V55" s="6">
        <f t="shared" si="3"/>
        <v>252000</v>
      </c>
    </row>
    <row r="56" spans="1:22" ht="25.5">
      <c r="A56" s="10">
        <v>56</v>
      </c>
      <c r="B56" s="11" t="s">
        <v>131</v>
      </c>
      <c r="C56" s="12">
        <v>1</v>
      </c>
      <c r="D56" s="11" t="s">
        <v>14</v>
      </c>
      <c r="E56" s="11" t="s">
        <v>15</v>
      </c>
      <c r="F56" s="11" t="s">
        <v>16</v>
      </c>
      <c r="G56" s="11" t="s">
        <v>132</v>
      </c>
      <c r="H56" s="11" t="s">
        <v>18</v>
      </c>
      <c r="I56" s="11" t="s">
        <v>185</v>
      </c>
      <c r="J56" s="11" t="s">
        <v>26</v>
      </c>
      <c r="K56" s="11" t="s">
        <v>59</v>
      </c>
      <c r="L56" s="11" t="s">
        <v>21</v>
      </c>
      <c r="M56" s="11" t="s">
        <v>22</v>
      </c>
      <c r="N56" s="26">
        <f t="shared" si="0"/>
        <v>3074</v>
      </c>
      <c r="O56" s="22"/>
      <c r="P56" s="22"/>
      <c r="Q56" s="13">
        <f t="shared" si="1"/>
        <v>292000</v>
      </c>
      <c r="S56" s="2">
        <v>1513000</v>
      </c>
      <c r="T56">
        <v>0.16700000000000001</v>
      </c>
      <c r="U56" s="5">
        <f t="shared" si="2"/>
        <v>252671</v>
      </c>
      <c r="V56" s="6">
        <f t="shared" si="3"/>
        <v>292000</v>
      </c>
    </row>
    <row r="57" spans="1:22" ht="25.5">
      <c r="A57" s="10">
        <v>57</v>
      </c>
      <c r="B57" s="11" t="s">
        <v>133</v>
      </c>
      <c r="C57" s="12">
        <v>1</v>
      </c>
      <c r="D57" s="11" t="s">
        <v>14</v>
      </c>
      <c r="E57" s="11" t="s">
        <v>15</v>
      </c>
      <c r="F57" s="11" t="s">
        <v>16</v>
      </c>
      <c r="G57" s="11" t="s">
        <v>36</v>
      </c>
      <c r="H57" s="11" t="s">
        <v>18</v>
      </c>
      <c r="I57" s="11" t="s">
        <v>185</v>
      </c>
      <c r="J57" s="11" t="s">
        <v>26</v>
      </c>
      <c r="K57" s="11" t="s">
        <v>59</v>
      </c>
      <c r="L57" s="11" t="s">
        <v>21</v>
      </c>
      <c r="M57" s="11" t="s">
        <v>22</v>
      </c>
      <c r="N57" s="26">
        <f t="shared" si="0"/>
        <v>3074</v>
      </c>
      <c r="O57" s="22"/>
      <c r="P57" s="22"/>
      <c r="Q57" s="13">
        <f t="shared" si="1"/>
        <v>292000</v>
      </c>
      <c r="S57" s="2">
        <v>1513000</v>
      </c>
      <c r="T57">
        <v>0.16700000000000001</v>
      </c>
      <c r="U57" s="5">
        <f t="shared" si="2"/>
        <v>252671</v>
      </c>
      <c r="V57" s="6">
        <f t="shared" si="3"/>
        <v>292000</v>
      </c>
    </row>
    <row r="58" spans="1:22" ht="25.5">
      <c r="A58" s="10">
        <v>58</v>
      </c>
      <c r="B58" s="11" t="s">
        <v>134</v>
      </c>
      <c r="C58" s="12">
        <v>1</v>
      </c>
      <c r="D58" s="11" t="s">
        <v>14</v>
      </c>
      <c r="E58" s="11" t="s">
        <v>15</v>
      </c>
      <c r="F58" s="11" t="s">
        <v>41</v>
      </c>
      <c r="G58" s="11" t="s">
        <v>62</v>
      </c>
      <c r="H58" s="11" t="s">
        <v>18</v>
      </c>
      <c r="I58" s="11" t="s">
        <v>185</v>
      </c>
      <c r="J58" s="11" t="s">
        <v>26</v>
      </c>
      <c r="K58" s="11" t="s">
        <v>59</v>
      </c>
      <c r="L58" s="11" t="s">
        <v>21</v>
      </c>
      <c r="M58" s="11" t="s">
        <v>63</v>
      </c>
      <c r="N58" s="26">
        <f t="shared" si="0"/>
        <v>3316</v>
      </c>
      <c r="O58" s="22"/>
      <c r="P58" s="22"/>
      <c r="Q58" s="13">
        <f t="shared" si="1"/>
        <v>315000</v>
      </c>
      <c r="S58" s="2">
        <v>1629000</v>
      </c>
      <c r="T58">
        <v>0.16700000000000001</v>
      </c>
      <c r="U58" s="5">
        <f t="shared" si="2"/>
        <v>272043</v>
      </c>
      <c r="V58" s="6">
        <f t="shared" si="3"/>
        <v>315000</v>
      </c>
    </row>
    <row r="59" spans="1:22" ht="25.5">
      <c r="A59" s="10">
        <v>59</v>
      </c>
      <c r="B59" s="11" t="s">
        <v>135</v>
      </c>
      <c r="C59" s="12">
        <v>1</v>
      </c>
      <c r="D59" s="11" t="s">
        <v>66</v>
      </c>
      <c r="E59" s="11" t="s">
        <v>67</v>
      </c>
      <c r="F59" s="11" t="s">
        <v>24</v>
      </c>
      <c r="G59" s="11" t="s">
        <v>136</v>
      </c>
      <c r="H59" s="11" t="s">
        <v>18</v>
      </c>
      <c r="I59" s="11" t="s">
        <v>185</v>
      </c>
      <c r="J59" s="11" t="s">
        <v>26</v>
      </c>
      <c r="K59" s="11" t="s">
        <v>43</v>
      </c>
      <c r="L59" s="11" t="s">
        <v>21</v>
      </c>
      <c r="M59" s="11" t="s">
        <v>22</v>
      </c>
      <c r="N59" s="26">
        <f t="shared" si="0"/>
        <v>4768</v>
      </c>
      <c r="O59" s="22"/>
      <c r="P59" s="22"/>
      <c r="Q59" s="13">
        <f t="shared" si="1"/>
        <v>453000</v>
      </c>
      <c r="S59" s="2">
        <v>1645000</v>
      </c>
      <c r="T59">
        <v>0.23799999999999999</v>
      </c>
      <c r="U59" s="5">
        <f t="shared" si="2"/>
        <v>391510</v>
      </c>
      <c r="V59" s="6">
        <f t="shared" si="3"/>
        <v>453000</v>
      </c>
    </row>
    <row r="60" spans="1:22" ht="25.5">
      <c r="A60" s="10">
        <v>60</v>
      </c>
      <c r="B60" s="11" t="s">
        <v>137</v>
      </c>
      <c r="C60" s="12">
        <v>1</v>
      </c>
      <c r="D60" s="11" t="s">
        <v>66</v>
      </c>
      <c r="E60" s="11" t="s">
        <v>67</v>
      </c>
      <c r="F60" s="11" t="s">
        <v>24</v>
      </c>
      <c r="G60" s="11" t="s">
        <v>136</v>
      </c>
      <c r="H60" s="11" t="s">
        <v>18</v>
      </c>
      <c r="I60" s="11" t="s">
        <v>185</v>
      </c>
      <c r="J60" s="11" t="s">
        <v>26</v>
      </c>
      <c r="K60" s="11" t="s">
        <v>43</v>
      </c>
      <c r="L60" s="11" t="s">
        <v>21</v>
      </c>
      <c r="M60" s="11" t="s">
        <v>22</v>
      </c>
      <c r="N60" s="26">
        <f t="shared" si="0"/>
        <v>3084</v>
      </c>
      <c r="O60" s="22"/>
      <c r="P60" s="22"/>
      <c r="Q60" s="13">
        <f t="shared" si="1"/>
        <v>293000</v>
      </c>
      <c r="S60" s="2">
        <v>1065000</v>
      </c>
      <c r="T60">
        <v>0.23799999999999999</v>
      </c>
      <c r="U60" s="5">
        <f t="shared" si="2"/>
        <v>253470</v>
      </c>
      <c r="V60" s="6">
        <f t="shared" si="3"/>
        <v>293000</v>
      </c>
    </row>
    <row r="61" spans="1:22" ht="25.5">
      <c r="A61" s="10">
        <v>61</v>
      </c>
      <c r="B61" s="11" t="s">
        <v>138</v>
      </c>
      <c r="C61" s="12">
        <v>1</v>
      </c>
      <c r="D61" s="11" t="s">
        <v>66</v>
      </c>
      <c r="E61" s="11" t="s">
        <v>67</v>
      </c>
      <c r="F61" s="11" t="s">
        <v>24</v>
      </c>
      <c r="G61" s="11" t="s">
        <v>71</v>
      </c>
      <c r="H61" s="11" t="s">
        <v>18</v>
      </c>
      <c r="I61" s="11" t="s">
        <v>185</v>
      </c>
      <c r="J61" s="11" t="s">
        <v>26</v>
      </c>
      <c r="K61" s="11" t="s">
        <v>43</v>
      </c>
      <c r="L61" s="11" t="s">
        <v>21</v>
      </c>
      <c r="M61" s="11" t="s">
        <v>22</v>
      </c>
      <c r="N61" s="26">
        <f t="shared" si="0"/>
        <v>3084</v>
      </c>
      <c r="O61" s="22"/>
      <c r="P61" s="22"/>
      <c r="Q61" s="13">
        <f t="shared" si="1"/>
        <v>293000</v>
      </c>
      <c r="S61" s="2">
        <v>1065000</v>
      </c>
      <c r="T61">
        <v>0.23799999999999999</v>
      </c>
      <c r="U61" s="5">
        <f t="shared" si="2"/>
        <v>253470</v>
      </c>
      <c r="V61" s="6">
        <f t="shared" si="3"/>
        <v>293000</v>
      </c>
    </row>
    <row r="62" spans="1:22" ht="38.25">
      <c r="A62" s="10">
        <v>62</v>
      </c>
      <c r="B62" s="11" t="s">
        <v>139</v>
      </c>
      <c r="C62" s="12">
        <v>1</v>
      </c>
      <c r="D62" s="11" t="s">
        <v>56</v>
      </c>
      <c r="E62" s="11" t="s">
        <v>57</v>
      </c>
      <c r="F62" s="11" t="s">
        <v>16</v>
      </c>
      <c r="G62" s="11" t="s">
        <v>140</v>
      </c>
      <c r="H62" s="11" t="s">
        <v>18</v>
      </c>
      <c r="I62" s="11" t="s">
        <v>185</v>
      </c>
      <c r="J62" s="11" t="s">
        <v>26</v>
      </c>
      <c r="K62" s="11" t="s">
        <v>43</v>
      </c>
      <c r="L62" s="11" t="s">
        <v>21</v>
      </c>
      <c r="M62" s="11" t="s">
        <v>28</v>
      </c>
      <c r="N62" s="26">
        <f t="shared" si="0"/>
        <v>3063</v>
      </c>
      <c r="O62" s="22"/>
      <c r="P62" s="22"/>
      <c r="Q62" s="13">
        <f t="shared" si="1"/>
        <v>291000</v>
      </c>
      <c r="S62" s="2">
        <v>1056000</v>
      </c>
      <c r="T62">
        <v>0.23799999999999999</v>
      </c>
      <c r="U62" s="5">
        <f t="shared" si="2"/>
        <v>251328</v>
      </c>
      <c r="V62" s="6">
        <f t="shared" si="3"/>
        <v>291000</v>
      </c>
    </row>
    <row r="63" spans="1:22" ht="38.25">
      <c r="A63" s="10">
        <v>63</v>
      </c>
      <c r="B63" s="11" t="s">
        <v>141</v>
      </c>
      <c r="C63" s="12">
        <v>1</v>
      </c>
      <c r="D63" s="11" t="s">
        <v>56</v>
      </c>
      <c r="E63" s="11" t="s">
        <v>57</v>
      </c>
      <c r="F63" s="11" t="s">
        <v>16</v>
      </c>
      <c r="G63" s="11" t="s">
        <v>25</v>
      </c>
      <c r="H63" s="11" t="s">
        <v>18</v>
      </c>
      <c r="I63" s="11" t="s">
        <v>185</v>
      </c>
      <c r="J63" s="11" t="s">
        <v>26</v>
      </c>
      <c r="K63" s="11" t="s">
        <v>43</v>
      </c>
      <c r="L63" s="11" t="s">
        <v>21</v>
      </c>
      <c r="M63" s="11" t="s">
        <v>22</v>
      </c>
      <c r="N63" s="26">
        <f t="shared" si="0"/>
        <v>3768</v>
      </c>
      <c r="O63" s="22"/>
      <c r="P63" s="22"/>
      <c r="Q63" s="13">
        <f t="shared" si="1"/>
        <v>358000</v>
      </c>
      <c r="S63" s="2">
        <v>1301000</v>
      </c>
      <c r="T63">
        <v>0.23799999999999999</v>
      </c>
      <c r="U63" s="5">
        <f t="shared" si="2"/>
        <v>309638</v>
      </c>
      <c r="V63" s="6">
        <f t="shared" si="3"/>
        <v>358000</v>
      </c>
    </row>
    <row r="64" spans="1:22" ht="25.5">
      <c r="A64" s="10">
        <v>64</v>
      </c>
      <c r="B64" s="11" t="s">
        <v>142</v>
      </c>
      <c r="C64" s="12">
        <v>1</v>
      </c>
      <c r="D64" s="11" t="s">
        <v>74</v>
      </c>
      <c r="E64" s="11" t="s">
        <v>75</v>
      </c>
      <c r="F64" s="11" t="s">
        <v>76</v>
      </c>
      <c r="G64" s="11" t="s">
        <v>78</v>
      </c>
      <c r="H64" s="11" t="s">
        <v>18</v>
      </c>
      <c r="I64" s="11" t="s">
        <v>185</v>
      </c>
      <c r="J64" s="11" t="s">
        <v>26</v>
      </c>
      <c r="K64" s="11" t="s">
        <v>27</v>
      </c>
      <c r="L64" s="11" t="s">
        <v>21</v>
      </c>
      <c r="M64" s="11" t="s">
        <v>79</v>
      </c>
      <c r="N64" s="26">
        <f t="shared" si="0"/>
        <v>9800</v>
      </c>
      <c r="O64" s="22"/>
      <c r="P64" s="22"/>
      <c r="Q64" s="13">
        <f t="shared" si="1"/>
        <v>931000</v>
      </c>
      <c r="S64" s="2">
        <v>3385000</v>
      </c>
      <c r="T64">
        <v>0.23799999999999999</v>
      </c>
      <c r="U64" s="5">
        <f t="shared" si="2"/>
        <v>805630</v>
      </c>
      <c r="V64" s="6">
        <f t="shared" si="3"/>
        <v>931000</v>
      </c>
    </row>
    <row r="65" spans="1:22" ht="38.25">
      <c r="A65" s="10">
        <v>65</v>
      </c>
      <c r="B65" s="11" t="s">
        <v>143</v>
      </c>
      <c r="C65" s="12">
        <v>1</v>
      </c>
      <c r="D65" s="11" t="s">
        <v>56</v>
      </c>
      <c r="E65" s="11" t="s">
        <v>57</v>
      </c>
      <c r="F65" s="11" t="s">
        <v>16</v>
      </c>
      <c r="G65" s="11" t="s">
        <v>30</v>
      </c>
      <c r="H65" s="11" t="s">
        <v>18</v>
      </c>
      <c r="I65" s="11" t="s">
        <v>185</v>
      </c>
      <c r="J65" s="11" t="s">
        <v>26</v>
      </c>
      <c r="K65" s="11" t="s">
        <v>27</v>
      </c>
      <c r="L65" s="11" t="s">
        <v>21</v>
      </c>
      <c r="M65" s="11" t="s">
        <v>22</v>
      </c>
      <c r="N65" s="26">
        <f t="shared" si="0"/>
        <v>2811</v>
      </c>
      <c r="O65" s="22"/>
      <c r="P65" s="22"/>
      <c r="Q65" s="13">
        <f t="shared" si="1"/>
        <v>267000</v>
      </c>
      <c r="S65" s="2">
        <v>969000</v>
      </c>
      <c r="T65">
        <v>0.23799999999999999</v>
      </c>
      <c r="U65" s="5">
        <f t="shared" si="2"/>
        <v>230622</v>
      </c>
      <c r="V65" s="6">
        <f t="shared" si="3"/>
        <v>267000</v>
      </c>
    </row>
    <row r="66" spans="1:22" ht="25.5">
      <c r="A66" s="10">
        <v>66</v>
      </c>
      <c r="B66" s="11" t="s">
        <v>144</v>
      </c>
      <c r="C66" s="12">
        <v>1</v>
      </c>
      <c r="D66" s="11" t="s">
        <v>14</v>
      </c>
      <c r="E66" s="11" t="s">
        <v>15</v>
      </c>
      <c r="F66" s="11" t="s">
        <v>16</v>
      </c>
      <c r="G66" s="11" t="s">
        <v>32</v>
      </c>
      <c r="H66" s="11" t="s">
        <v>18</v>
      </c>
      <c r="I66" s="11" t="s">
        <v>185</v>
      </c>
      <c r="J66" s="11" t="s">
        <v>26</v>
      </c>
      <c r="K66" s="11" t="s">
        <v>59</v>
      </c>
      <c r="L66" s="11" t="s">
        <v>21</v>
      </c>
      <c r="M66" s="11" t="s">
        <v>22</v>
      </c>
      <c r="N66" s="26">
        <f t="shared" si="0"/>
        <v>1789</v>
      </c>
      <c r="O66" s="22"/>
      <c r="P66" s="22"/>
      <c r="Q66" s="13">
        <f t="shared" si="1"/>
        <v>170000</v>
      </c>
      <c r="S66" s="2">
        <v>878000</v>
      </c>
      <c r="T66">
        <v>0.16700000000000001</v>
      </c>
      <c r="U66" s="5">
        <f t="shared" si="2"/>
        <v>146626</v>
      </c>
      <c r="V66" s="6">
        <f t="shared" si="3"/>
        <v>170000</v>
      </c>
    </row>
    <row r="67" spans="1:22" ht="25.5">
      <c r="A67" s="10">
        <v>67</v>
      </c>
      <c r="B67" s="11" t="s">
        <v>145</v>
      </c>
      <c r="C67" s="12">
        <v>1</v>
      </c>
      <c r="D67" s="11" t="s">
        <v>14</v>
      </c>
      <c r="E67" s="11" t="s">
        <v>15</v>
      </c>
      <c r="F67" s="11" t="s">
        <v>87</v>
      </c>
      <c r="G67" s="11" t="s">
        <v>92</v>
      </c>
      <c r="H67" s="11" t="s">
        <v>18</v>
      </c>
      <c r="I67" s="11" t="s">
        <v>185</v>
      </c>
      <c r="J67" s="11" t="s">
        <v>26</v>
      </c>
      <c r="K67" s="11" t="s">
        <v>20</v>
      </c>
      <c r="L67" s="11" t="s">
        <v>52</v>
      </c>
      <c r="M67" s="11" t="s">
        <v>146</v>
      </c>
      <c r="N67" s="26">
        <f t="shared" ref="N67:N100" si="4">ROUND(Q67/95,0)</f>
        <v>3137</v>
      </c>
      <c r="O67" s="22"/>
      <c r="P67" s="22"/>
      <c r="Q67" s="13">
        <f t="shared" ref="Q67:Q100" si="5">V67</f>
        <v>298000</v>
      </c>
      <c r="S67" s="2">
        <v>1543000</v>
      </c>
      <c r="T67">
        <v>0.16700000000000001</v>
      </c>
      <c r="U67" s="5">
        <f t="shared" ref="U67:U100" si="6">S67*T67</f>
        <v>257681.00000000003</v>
      </c>
      <c r="V67" s="6">
        <f t="shared" ref="V67:V100" si="7">ROUNDUP((U67*1.1)*1.05,-3)</f>
        <v>298000</v>
      </c>
    </row>
    <row r="68" spans="1:22" ht="25.5">
      <c r="A68" s="10">
        <v>68</v>
      </c>
      <c r="B68" s="11" t="s">
        <v>147</v>
      </c>
      <c r="C68" s="12">
        <v>1</v>
      </c>
      <c r="D68" s="11" t="s">
        <v>14</v>
      </c>
      <c r="E68" s="11" t="s">
        <v>15</v>
      </c>
      <c r="F68" s="11" t="s">
        <v>87</v>
      </c>
      <c r="G68" s="11" t="s">
        <v>88</v>
      </c>
      <c r="H68" s="11" t="s">
        <v>18</v>
      </c>
      <c r="I68" s="11" t="s">
        <v>185</v>
      </c>
      <c r="J68" s="11" t="s">
        <v>26</v>
      </c>
      <c r="K68" s="11" t="s">
        <v>27</v>
      </c>
      <c r="L68" s="11" t="s">
        <v>52</v>
      </c>
      <c r="M68" s="11" t="s">
        <v>28</v>
      </c>
      <c r="N68" s="26">
        <f t="shared" si="4"/>
        <v>2989</v>
      </c>
      <c r="O68" s="22"/>
      <c r="P68" s="22"/>
      <c r="Q68" s="13">
        <f t="shared" si="5"/>
        <v>284000</v>
      </c>
      <c r="S68" s="2">
        <v>1469000</v>
      </c>
      <c r="T68">
        <v>0.16700000000000001</v>
      </c>
      <c r="U68" s="5">
        <f t="shared" si="6"/>
        <v>245323</v>
      </c>
      <c r="V68" s="6">
        <f t="shared" si="7"/>
        <v>284000</v>
      </c>
    </row>
    <row r="69" spans="1:22" ht="25.5">
      <c r="A69" s="10">
        <v>69</v>
      </c>
      <c r="B69" s="11" t="s">
        <v>148</v>
      </c>
      <c r="C69" s="12">
        <v>1</v>
      </c>
      <c r="D69" s="11" t="s">
        <v>14</v>
      </c>
      <c r="E69" s="11" t="s">
        <v>15</v>
      </c>
      <c r="F69" s="11" t="s">
        <v>16</v>
      </c>
      <c r="G69" s="11" t="s">
        <v>34</v>
      </c>
      <c r="H69" s="11" t="s">
        <v>18</v>
      </c>
      <c r="I69" s="11" t="s">
        <v>185</v>
      </c>
      <c r="J69" s="11" t="s">
        <v>26</v>
      </c>
      <c r="K69" s="11" t="s">
        <v>59</v>
      </c>
      <c r="L69" s="11" t="s">
        <v>21</v>
      </c>
      <c r="M69" s="11" t="s">
        <v>22</v>
      </c>
      <c r="N69" s="26">
        <f t="shared" si="4"/>
        <v>1789</v>
      </c>
      <c r="O69" s="22"/>
      <c r="P69" s="22"/>
      <c r="Q69" s="13">
        <f t="shared" si="5"/>
        <v>170000</v>
      </c>
      <c r="S69" s="2">
        <v>878000</v>
      </c>
      <c r="T69">
        <v>0.16700000000000001</v>
      </c>
      <c r="U69" s="5">
        <f t="shared" si="6"/>
        <v>146626</v>
      </c>
      <c r="V69" s="6">
        <f t="shared" si="7"/>
        <v>170000</v>
      </c>
    </row>
    <row r="70" spans="1:22" ht="25.5">
      <c r="A70" s="10">
        <v>70</v>
      </c>
      <c r="B70" s="11" t="s">
        <v>149</v>
      </c>
      <c r="C70" s="12">
        <v>1</v>
      </c>
      <c r="D70" s="11" t="s">
        <v>14</v>
      </c>
      <c r="E70" s="11" t="s">
        <v>15</v>
      </c>
      <c r="F70" s="11" t="s">
        <v>16</v>
      </c>
      <c r="G70" s="11" t="s">
        <v>17</v>
      </c>
      <c r="H70" s="11" t="s">
        <v>18</v>
      </c>
      <c r="I70" s="11" t="s">
        <v>185</v>
      </c>
      <c r="J70" s="11" t="s">
        <v>26</v>
      </c>
      <c r="K70" s="11" t="s">
        <v>59</v>
      </c>
      <c r="L70" s="11" t="s">
        <v>21</v>
      </c>
      <c r="M70" s="11" t="s">
        <v>22</v>
      </c>
      <c r="N70" s="26">
        <f t="shared" si="4"/>
        <v>1789</v>
      </c>
      <c r="O70" s="22"/>
      <c r="P70" s="22"/>
      <c r="Q70" s="13">
        <f t="shared" si="5"/>
        <v>170000</v>
      </c>
      <c r="S70" s="2">
        <v>878000</v>
      </c>
      <c r="T70">
        <v>0.16700000000000001</v>
      </c>
      <c r="U70" s="5">
        <f t="shared" si="6"/>
        <v>146626</v>
      </c>
      <c r="V70" s="6">
        <f t="shared" si="7"/>
        <v>170000</v>
      </c>
    </row>
    <row r="71" spans="1:22" ht="25.5">
      <c r="A71" s="10">
        <v>71</v>
      </c>
      <c r="B71" s="11" t="s">
        <v>150</v>
      </c>
      <c r="C71" s="12">
        <v>1</v>
      </c>
      <c r="D71" s="11" t="s">
        <v>14</v>
      </c>
      <c r="E71" s="11" t="s">
        <v>15</v>
      </c>
      <c r="F71" s="11" t="s">
        <v>87</v>
      </c>
      <c r="G71" s="11" t="s">
        <v>92</v>
      </c>
      <c r="H71" s="11" t="s">
        <v>18</v>
      </c>
      <c r="I71" s="11" t="s">
        <v>185</v>
      </c>
      <c r="J71" s="11" t="s">
        <v>26</v>
      </c>
      <c r="K71" s="11" t="s">
        <v>27</v>
      </c>
      <c r="L71" s="11" t="s">
        <v>52</v>
      </c>
      <c r="M71" s="11" t="s">
        <v>28</v>
      </c>
      <c r="N71" s="26">
        <f t="shared" si="4"/>
        <v>2989</v>
      </c>
      <c r="O71" s="22"/>
      <c r="P71" s="22"/>
      <c r="Q71" s="13">
        <f t="shared" si="5"/>
        <v>284000</v>
      </c>
      <c r="S71" s="2">
        <v>1469000</v>
      </c>
      <c r="T71">
        <v>0.16700000000000001</v>
      </c>
      <c r="U71" s="5">
        <f t="shared" si="6"/>
        <v>245323</v>
      </c>
      <c r="V71" s="6">
        <f t="shared" si="7"/>
        <v>284000</v>
      </c>
    </row>
    <row r="72" spans="1:22" ht="25.5">
      <c r="A72" s="10">
        <v>72</v>
      </c>
      <c r="B72" s="11" t="s">
        <v>151</v>
      </c>
      <c r="C72" s="12">
        <v>1</v>
      </c>
      <c r="D72" s="11" t="s">
        <v>74</v>
      </c>
      <c r="E72" s="11" t="s">
        <v>75</v>
      </c>
      <c r="F72" s="11" t="s">
        <v>87</v>
      </c>
      <c r="G72" s="11" t="s">
        <v>88</v>
      </c>
      <c r="H72" s="11" t="s">
        <v>18</v>
      </c>
      <c r="I72" s="11" t="s">
        <v>185</v>
      </c>
      <c r="J72" s="11" t="s">
        <v>26</v>
      </c>
      <c r="K72" s="11" t="s">
        <v>27</v>
      </c>
      <c r="L72" s="11" t="s">
        <v>44</v>
      </c>
      <c r="M72" s="11" t="s">
        <v>94</v>
      </c>
      <c r="N72" s="26">
        <f t="shared" si="4"/>
        <v>4042</v>
      </c>
      <c r="O72" s="22"/>
      <c r="P72" s="22"/>
      <c r="Q72" s="13">
        <f t="shared" si="5"/>
        <v>384000</v>
      </c>
      <c r="S72" s="2">
        <v>1394000</v>
      </c>
      <c r="T72">
        <v>0.23799999999999999</v>
      </c>
      <c r="U72" s="5">
        <f t="shared" si="6"/>
        <v>331772</v>
      </c>
      <c r="V72" s="6">
        <f t="shared" si="7"/>
        <v>384000</v>
      </c>
    </row>
    <row r="73" spans="1:22" ht="25.5">
      <c r="A73" s="10">
        <v>73</v>
      </c>
      <c r="B73" s="11" t="s">
        <v>152</v>
      </c>
      <c r="C73" s="12">
        <v>1</v>
      </c>
      <c r="D73" s="11" t="s">
        <v>14</v>
      </c>
      <c r="E73" s="11" t="s">
        <v>15</v>
      </c>
      <c r="F73" s="11" t="s">
        <v>16</v>
      </c>
      <c r="G73" s="11" t="s">
        <v>36</v>
      </c>
      <c r="H73" s="11" t="s">
        <v>18</v>
      </c>
      <c r="I73" s="11" t="s">
        <v>185</v>
      </c>
      <c r="J73" s="11" t="s">
        <v>26</v>
      </c>
      <c r="K73" s="11" t="s">
        <v>20</v>
      </c>
      <c r="L73" s="11" t="s">
        <v>21</v>
      </c>
      <c r="M73" s="11" t="s">
        <v>22</v>
      </c>
      <c r="N73" s="26">
        <f t="shared" si="4"/>
        <v>1842</v>
      </c>
      <c r="O73" s="22"/>
      <c r="P73" s="22"/>
      <c r="Q73" s="13">
        <f t="shared" si="5"/>
        <v>175000</v>
      </c>
      <c r="S73" s="2">
        <v>904000</v>
      </c>
      <c r="T73">
        <v>0.16700000000000001</v>
      </c>
      <c r="U73" s="5">
        <f t="shared" si="6"/>
        <v>150968</v>
      </c>
      <c r="V73" s="6">
        <f t="shared" si="7"/>
        <v>175000</v>
      </c>
    </row>
    <row r="74" spans="1:22" ht="25.5">
      <c r="A74" s="10">
        <v>74</v>
      </c>
      <c r="B74" s="11" t="s">
        <v>153</v>
      </c>
      <c r="C74" s="12">
        <v>1</v>
      </c>
      <c r="D74" s="11" t="s">
        <v>74</v>
      </c>
      <c r="E74" s="11" t="s">
        <v>75</v>
      </c>
      <c r="F74" s="11" t="s">
        <v>41</v>
      </c>
      <c r="G74" s="11" t="s">
        <v>154</v>
      </c>
      <c r="H74" s="11" t="s">
        <v>18</v>
      </c>
      <c r="I74" s="11" t="s">
        <v>185</v>
      </c>
      <c r="J74" s="11" t="s">
        <v>19</v>
      </c>
      <c r="K74" s="11" t="s">
        <v>27</v>
      </c>
      <c r="L74" s="11" t="s">
        <v>21</v>
      </c>
      <c r="M74" s="11" t="s">
        <v>22</v>
      </c>
      <c r="N74" s="26">
        <f t="shared" si="4"/>
        <v>2305</v>
      </c>
      <c r="O74" s="22"/>
      <c r="P74" s="22"/>
      <c r="Q74" s="13">
        <f t="shared" si="5"/>
        <v>219000</v>
      </c>
      <c r="S74" s="2">
        <v>796000</v>
      </c>
      <c r="T74">
        <v>0.23799999999999999</v>
      </c>
      <c r="U74" s="5">
        <f t="shared" si="6"/>
        <v>189448</v>
      </c>
      <c r="V74" s="6">
        <f t="shared" si="7"/>
        <v>219000</v>
      </c>
    </row>
    <row r="75" spans="1:22" ht="25.5">
      <c r="A75" s="10">
        <v>75</v>
      </c>
      <c r="B75" s="11" t="s">
        <v>155</v>
      </c>
      <c r="C75" s="12">
        <v>1</v>
      </c>
      <c r="D75" s="11" t="s">
        <v>14</v>
      </c>
      <c r="E75" s="11" t="s">
        <v>15</v>
      </c>
      <c r="F75" s="11" t="s">
        <v>77</v>
      </c>
      <c r="G75" s="11" t="s">
        <v>92</v>
      </c>
      <c r="H75" s="11" t="s">
        <v>18</v>
      </c>
      <c r="I75" s="11" t="s">
        <v>185</v>
      </c>
      <c r="J75" s="11" t="s">
        <v>26</v>
      </c>
      <c r="K75" s="11" t="s">
        <v>27</v>
      </c>
      <c r="L75" s="11" t="s">
        <v>52</v>
      </c>
      <c r="M75" s="11" t="s">
        <v>106</v>
      </c>
      <c r="N75" s="26">
        <f t="shared" si="4"/>
        <v>3632</v>
      </c>
      <c r="O75" s="22"/>
      <c r="P75" s="22"/>
      <c r="Q75" s="13">
        <f t="shared" si="5"/>
        <v>345000</v>
      </c>
      <c r="S75" s="2">
        <v>1787000</v>
      </c>
      <c r="T75">
        <v>0.16700000000000001</v>
      </c>
      <c r="U75" s="5">
        <f t="shared" si="6"/>
        <v>298429</v>
      </c>
      <c r="V75" s="6">
        <f t="shared" si="7"/>
        <v>345000</v>
      </c>
    </row>
    <row r="76" spans="1:22" ht="25.5">
      <c r="A76" s="10">
        <v>76</v>
      </c>
      <c r="B76" s="11" t="s">
        <v>156</v>
      </c>
      <c r="C76" s="12">
        <v>1</v>
      </c>
      <c r="D76" s="11" t="s">
        <v>14</v>
      </c>
      <c r="E76" s="11" t="s">
        <v>15</v>
      </c>
      <c r="F76" s="11" t="s">
        <v>77</v>
      </c>
      <c r="G76" s="11" t="s">
        <v>92</v>
      </c>
      <c r="H76" s="11" t="s">
        <v>18</v>
      </c>
      <c r="I76" s="11" t="s">
        <v>185</v>
      </c>
      <c r="J76" s="11" t="s">
        <v>26</v>
      </c>
      <c r="K76" s="11" t="s">
        <v>27</v>
      </c>
      <c r="L76" s="11" t="s">
        <v>52</v>
      </c>
      <c r="M76" s="11" t="s">
        <v>85</v>
      </c>
      <c r="N76" s="26">
        <f t="shared" si="4"/>
        <v>4526</v>
      </c>
      <c r="O76" s="22"/>
      <c r="P76" s="22"/>
      <c r="Q76" s="13">
        <f t="shared" si="5"/>
        <v>430000</v>
      </c>
      <c r="S76" s="2">
        <v>2227000</v>
      </c>
      <c r="T76">
        <v>0.16700000000000001</v>
      </c>
      <c r="U76" s="5">
        <f t="shared" si="6"/>
        <v>371909</v>
      </c>
      <c r="V76" s="6">
        <f t="shared" si="7"/>
        <v>430000</v>
      </c>
    </row>
    <row r="77" spans="1:22" ht="25.5">
      <c r="A77" s="10">
        <v>77</v>
      </c>
      <c r="B77" s="11" t="s">
        <v>157</v>
      </c>
      <c r="C77" s="12">
        <v>1</v>
      </c>
      <c r="D77" s="11" t="s">
        <v>14</v>
      </c>
      <c r="E77" s="11" t="s">
        <v>15</v>
      </c>
      <c r="F77" s="11" t="s">
        <v>16</v>
      </c>
      <c r="G77" s="11" t="s">
        <v>25</v>
      </c>
      <c r="H77" s="11" t="s">
        <v>18</v>
      </c>
      <c r="I77" s="11" t="s">
        <v>185</v>
      </c>
      <c r="J77" s="11" t="s">
        <v>26</v>
      </c>
      <c r="K77" s="11" t="s">
        <v>27</v>
      </c>
      <c r="L77" s="11" t="s">
        <v>52</v>
      </c>
      <c r="M77" s="11" t="s">
        <v>28</v>
      </c>
      <c r="N77" s="26">
        <f t="shared" si="4"/>
        <v>3905</v>
      </c>
      <c r="O77" s="22"/>
      <c r="P77" s="22"/>
      <c r="Q77" s="13">
        <f t="shared" si="5"/>
        <v>371000</v>
      </c>
      <c r="S77" s="2">
        <v>1920000</v>
      </c>
      <c r="T77">
        <v>0.16700000000000001</v>
      </c>
      <c r="U77" s="5">
        <f t="shared" si="6"/>
        <v>320640</v>
      </c>
      <c r="V77" s="6">
        <f t="shared" si="7"/>
        <v>371000</v>
      </c>
    </row>
    <row r="78" spans="1:22" ht="25.5">
      <c r="A78" s="10">
        <v>78</v>
      </c>
      <c r="B78" s="11" t="s">
        <v>158</v>
      </c>
      <c r="C78" s="12">
        <v>1</v>
      </c>
      <c r="D78" s="11" t="s">
        <v>14</v>
      </c>
      <c r="E78" s="11" t="s">
        <v>15</v>
      </c>
      <c r="F78" s="11" t="s">
        <v>16</v>
      </c>
      <c r="G78" s="11" t="s">
        <v>25</v>
      </c>
      <c r="H78" s="11" t="s">
        <v>18</v>
      </c>
      <c r="I78" s="11" t="s">
        <v>185</v>
      </c>
      <c r="J78" s="11" t="s">
        <v>26</v>
      </c>
      <c r="K78" s="11" t="s">
        <v>159</v>
      </c>
      <c r="L78" s="11" t="s">
        <v>21</v>
      </c>
      <c r="M78" s="11" t="s">
        <v>22</v>
      </c>
      <c r="N78" s="26">
        <f t="shared" si="4"/>
        <v>3200</v>
      </c>
      <c r="O78" s="22"/>
      <c r="P78" s="22"/>
      <c r="Q78" s="13">
        <f t="shared" si="5"/>
        <v>304000</v>
      </c>
      <c r="S78" s="2">
        <v>1573000</v>
      </c>
      <c r="T78">
        <v>0.16700000000000001</v>
      </c>
      <c r="U78" s="5">
        <f t="shared" si="6"/>
        <v>262691</v>
      </c>
      <c r="V78" s="6">
        <f t="shared" si="7"/>
        <v>304000</v>
      </c>
    </row>
    <row r="79" spans="1:22" ht="38.25">
      <c r="A79" s="10">
        <v>79</v>
      </c>
      <c r="B79" s="11" t="s">
        <v>160</v>
      </c>
      <c r="C79" s="12">
        <v>1</v>
      </c>
      <c r="D79" s="11" t="s">
        <v>161</v>
      </c>
      <c r="E79" s="11" t="s">
        <v>102</v>
      </c>
      <c r="F79" s="11" t="s">
        <v>76</v>
      </c>
      <c r="G79" s="11" t="s">
        <v>103</v>
      </c>
      <c r="H79" s="11" t="s">
        <v>18</v>
      </c>
      <c r="I79" s="11" t="s">
        <v>185</v>
      </c>
      <c r="J79" s="11" t="s">
        <v>26</v>
      </c>
      <c r="K79" s="11" t="s">
        <v>162</v>
      </c>
      <c r="L79" s="11" t="s">
        <v>44</v>
      </c>
      <c r="M79" s="11" t="s">
        <v>163</v>
      </c>
      <c r="N79" s="26">
        <f t="shared" si="4"/>
        <v>22926</v>
      </c>
      <c r="O79" s="22"/>
      <c r="P79" s="22"/>
      <c r="Q79" s="13">
        <f t="shared" si="5"/>
        <v>2178000</v>
      </c>
      <c r="S79" s="2">
        <v>7921000</v>
      </c>
      <c r="T79">
        <v>0.23799999999999999</v>
      </c>
      <c r="U79" s="5">
        <f t="shared" si="6"/>
        <v>1885198</v>
      </c>
      <c r="V79" s="6">
        <f t="shared" si="7"/>
        <v>2178000</v>
      </c>
    </row>
    <row r="80" spans="1:22" ht="25.5">
      <c r="A80" s="10">
        <v>80</v>
      </c>
      <c r="B80" s="11" t="s">
        <v>164</v>
      </c>
      <c r="C80" s="12">
        <v>1</v>
      </c>
      <c r="D80" s="11" t="s">
        <v>14</v>
      </c>
      <c r="E80" s="11" t="s">
        <v>15</v>
      </c>
      <c r="F80" s="11" t="s">
        <v>87</v>
      </c>
      <c r="G80" s="11" t="s">
        <v>92</v>
      </c>
      <c r="H80" s="11" t="s">
        <v>18</v>
      </c>
      <c r="I80" s="11" t="s">
        <v>185</v>
      </c>
      <c r="J80" s="11" t="s">
        <v>26</v>
      </c>
      <c r="K80" s="11" t="s">
        <v>27</v>
      </c>
      <c r="L80" s="11" t="s">
        <v>52</v>
      </c>
      <c r="M80" s="11" t="s">
        <v>146</v>
      </c>
      <c r="N80" s="26">
        <f t="shared" si="4"/>
        <v>2600</v>
      </c>
      <c r="O80" s="22"/>
      <c r="P80" s="22"/>
      <c r="Q80" s="13">
        <f t="shared" si="5"/>
        <v>247000</v>
      </c>
      <c r="S80" s="2">
        <v>1276000</v>
      </c>
      <c r="T80">
        <v>0.16700000000000001</v>
      </c>
      <c r="U80" s="5">
        <f t="shared" si="6"/>
        <v>213092</v>
      </c>
      <c r="V80" s="6">
        <f t="shared" si="7"/>
        <v>247000</v>
      </c>
    </row>
    <row r="81" spans="1:22" ht="25.5">
      <c r="A81" s="10">
        <v>81</v>
      </c>
      <c r="B81" s="11" t="s">
        <v>165</v>
      </c>
      <c r="C81" s="12">
        <v>1</v>
      </c>
      <c r="D81" s="11" t="s">
        <v>14</v>
      </c>
      <c r="E81" s="11" t="s">
        <v>15</v>
      </c>
      <c r="F81" s="11" t="s">
        <v>77</v>
      </c>
      <c r="G81" s="11" t="s">
        <v>84</v>
      </c>
      <c r="H81" s="11" t="s">
        <v>18</v>
      </c>
      <c r="I81" s="11" t="s">
        <v>185</v>
      </c>
      <c r="J81" s="11" t="s">
        <v>26</v>
      </c>
      <c r="K81" s="11" t="s">
        <v>27</v>
      </c>
      <c r="L81" s="11" t="s">
        <v>52</v>
      </c>
      <c r="M81" s="11" t="s">
        <v>127</v>
      </c>
      <c r="N81" s="26">
        <f t="shared" si="4"/>
        <v>3074</v>
      </c>
      <c r="O81" s="22"/>
      <c r="P81" s="22"/>
      <c r="Q81" s="13">
        <f t="shared" si="5"/>
        <v>292000</v>
      </c>
      <c r="S81" s="2">
        <v>1512000</v>
      </c>
      <c r="T81">
        <v>0.16700000000000001</v>
      </c>
      <c r="U81" s="5">
        <f t="shared" si="6"/>
        <v>252504</v>
      </c>
      <c r="V81" s="6">
        <f t="shared" si="7"/>
        <v>292000</v>
      </c>
    </row>
    <row r="82" spans="1:22" ht="25.5">
      <c r="A82" s="10">
        <v>82</v>
      </c>
      <c r="B82" s="11" t="s">
        <v>166</v>
      </c>
      <c r="C82" s="12">
        <v>1</v>
      </c>
      <c r="D82" s="11" t="s">
        <v>14</v>
      </c>
      <c r="E82" s="11" t="s">
        <v>15</v>
      </c>
      <c r="F82" s="11" t="s">
        <v>16</v>
      </c>
      <c r="G82" s="11" t="s">
        <v>36</v>
      </c>
      <c r="H82" s="11" t="s">
        <v>18</v>
      </c>
      <c r="I82" s="11" t="s">
        <v>185</v>
      </c>
      <c r="J82" s="11" t="s">
        <v>26</v>
      </c>
      <c r="K82" s="11" t="s">
        <v>20</v>
      </c>
      <c r="L82" s="11" t="s">
        <v>21</v>
      </c>
      <c r="M82" s="11" t="s">
        <v>22</v>
      </c>
      <c r="N82" s="26">
        <f t="shared" si="4"/>
        <v>2347</v>
      </c>
      <c r="O82" s="22"/>
      <c r="P82" s="22"/>
      <c r="Q82" s="13">
        <f t="shared" si="5"/>
        <v>223000</v>
      </c>
      <c r="S82" s="2">
        <v>1154000</v>
      </c>
      <c r="T82">
        <v>0.16700000000000001</v>
      </c>
      <c r="U82" s="5">
        <f t="shared" si="6"/>
        <v>192718</v>
      </c>
      <c r="V82" s="6">
        <f t="shared" si="7"/>
        <v>223000</v>
      </c>
    </row>
    <row r="83" spans="1:22" ht="25.5">
      <c r="A83" s="10">
        <v>83</v>
      </c>
      <c r="B83" s="11" t="s">
        <v>167</v>
      </c>
      <c r="C83" s="12">
        <v>1</v>
      </c>
      <c r="D83" s="11" t="s">
        <v>14</v>
      </c>
      <c r="E83" s="11" t="s">
        <v>15</v>
      </c>
      <c r="F83" s="11" t="s">
        <v>41</v>
      </c>
      <c r="G83" s="11" t="s">
        <v>109</v>
      </c>
      <c r="H83" s="11" t="s">
        <v>18</v>
      </c>
      <c r="I83" s="11" t="s">
        <v>185</v>
      </c>
      <c r="J83" s="11" t="s">
        <v>26</v>
      </c>
      <c r="K83" s="11" t="s">
        <v>20</v>
      </c>
      <c r="L83" s="11" t="s">
        <v>21</v>
      </c>
      <c r="M83" s="11" t="s">
        <v>28</v>
      </c>
      <c r="N83" s="26">
        <f t="shared" si="4"/>
        <v>2537</v>
      </c>
      <c r="O83" s="22"/>
      <c r="P83" s="22"/>
      <c r="Q83" s="13">
        <f t="shared" si="5"/>
        <v>241000</v>
      </c>
      <c r="S83" s="2">
        <v>1247000</v>
      </c>
      <c r="T83">
        <v>0.16700000000000001</v>
      </c>
      <c r="U83" s="5">
        <f t="shared" si="6"/>
        <v>208249</v>
      </c>
      <c r="V83" s="6">
        <f t="shared" si="7"/>
        <v>241000</v>
      </c>
    </row>
    <row r="84" spans="1:22" ht="25.5">
      <c r="A84" s="10">
        <v>84</v>
      </c>
      <c r="B84" s="11" t="s">
        <v>168</v>
      </c>
      <c r="C84" s="12">
        <v>1</v>
      </c>
      <c r="D84" s="11" t="s">
        <v>14</v>
      </c>
      <c r="E84" s="11" t="s">
        <v>15</v>
      </c>
      <c r="F84" s="11" t="s">
        <v>77</v>
      </c>
      <c r="G84" s="11" t="s">
        <v>111</v>
      </c>
      <c r="H84" s="11" t="s">
        <v>18</v>
      </c>
      <c r="I84" s="11" t="s">
        <v>185</v>
      </c>
      <c r="J84" s="11" t="s">
        <v>19</v>
      </c>
      <c r="K84" s="11" t="s">
        <v>27</v>
      </c>
      <c r="L84" s="11" t="s">
        <v>52</v>
      </c>
      <c r="M84" s="11" t="s">
        <v>85</v>
      </c>
      <c r="N84" s="26">
        <f t="shared" si="4"/>
        <v>1947</v>
      </c>
      <c r="O84" s="22"/>
      <c r="P84" s="22"/>
      <c r="Q84" s="13">
        <f t="shared" si="5"/>
        <v>185000</v>
      </c>
      <c r="S84" s="2">
        <v>959000</v>
      </c>
      <c r="T84">
        <v>0.16700000000000001</v>
      </c>
      <c r="U84" s="5">
        <f t="shared" si="6"/>
        <v>160153</v>
      </c>
      <c r="V84" s="6">
        <f t="shared" si="7"/>
        <v>185000</v>
      </c>
    </row>
    <row r="85" spans="1:22" ht="25.5">
      <c r="A85" s="10">
        <v>85</v>
      </c>
      <c r="B85" s="11" t="s">
        <v>169</v>
      </c>
      <c r="C85" s="12">
        <v>1</v>
      </c>
      <c r="D85" s="11" t="s">
        <v>14</v>
      </c>
      <c r="E85" s="11" t="s">
        <v>15</v>
      </c>
      <c r="F85" s="11" t="s">
        <v>16</v>
      </c>
      <c r="G85" s="11" t="s">
        <v>113</v>
      </c>
      <c r="H85" s="11" t="s">
        <v>18</v>
      </c>
      <c r="I85" s="11" t="s">
        <v>185</v>
      </c>
      <c r="J85" s="11" t="s">
        <v>19</v>
      </c>
      <c r="K85" s="11" t="s">
        <v>27</v>
      </c>
      <c r="L85" s="11" t="s">
        <v>52</v>
      </c>
      <c r="M85" s="11" t="s">
        <v>22</v>
      </c>
      <c r="N85" s="26">
        <f t="shared" si="4"/>
        <v>1389</v>
      </c>
      <c r="O85" s="22"/>
      <c r="P85" s="22"/>
      <c r="Q85" s="13">
        <f t="shared" si="5"/>
        <v>132000</v>
      </c>
      <c r="S85" s="2">
        <v>684000</v>
      </c>
      <c r="T85">
        <v>0.16700000000000001</v>
      </c>
      <c r="U85" s="5">
        <f t="shared" si="6"/>
        <v>114228</v>
      </c>
      <c r="V85" s="6">
        <f t="shared" si="7"/>
        <v>132000</v>
      </c>
    </row>
    <row r="86" spans="1:22" ht="25.5">
      <c r="A86" s="10">
        <v>86</v>
      </c>
      <c r="B86" s="11" t="s">
        <v>170</v>
      </c>
      <c r="C86" s="12">
        <v>1</v>
      </c>
      <c r="D86" s="11" t="s">
        <v>14</v>
      </c>
      <c r="E86" s="11" t="s">
        <v>15</v>
      </c>
      <c r="F86" s="11" t="s">
        <v>16</v>
      </c>
      <c r="G86" s="11" t="s">
        <v>25</v>
      </c>
      <c r="H86" s="11" t="s">
        <v>18</v>
      </c>
      <c r="I86" s="11" t="s">
        <v>185</v>
      </c>
      <c r="J86" s="11" t="s">
        <v>19</v>
      </c>
      <c r="K86" s="11" t="s">
        <v>27</v>
      </c>
      <c r="L86" s="11" t="s">
        <v>52</v>
      </c>
      <c r="M86" s="11" t="s">
        <v>22</v>
      </c>
      <c r="N86" s="26">
        <f t="shared" si="4"/>
        <v>1389</v>
      </c>
      <c r="O86" s="22"/>
      <c r="P86" s="22"/>
      <c r="Q86" s="13">
        <f t="shared" si="5"/>
        <v>132000</v>
      </c>
      <c r="S86" s="2">
        <v>684000</v>
      </c>
      <c r="T86">
        <v>0.16700000000000001</v>
      </c>
      <c r="U86" s="5">
        <f t="shared" si="6"/>
        <v>114228</v>
      </c>
      <c r="V86" s="6">
        <f t="shared" si="7"/>
        <v>132000</v>
      </c>
    </row>
    <row r="87" spans="1:22" ht="25.5">
      <c r="A87" s="10">
        <v>87</v>
      </c>
      <c r="B87" s="11" t="s">
        <v>171</v>
      </c>
      <c r="C87" s="12">
        <v>1</v>
      </c>
      <c r="D87" s="11" t="s">
        <v>14</v>
      </c>
      <c r="E87" s="11" t="s">
        <v>15</v>
      </c>
      <c r="F87" s="11" t="s">
        <v>77</v>
      </c>
      <c r="G87" s="11" t="s">
        <v>111</v>
      </c>
      <c r="H87" s="11" t="s">
        <v>18</v>
      </c>
      <c r="I87" s="11" t="s">
        <v>185</v>
      </c>
      <c r="J87" s="11" t="s">
        <v>19</v>
      </c>
      <c r="K87" s="11" t="s">
        <v>20</v>
      </c>
      <c r="L87" s="11" t="s">
        <v>21</v>
      </c>
      <c r="M87" s="11" t="s">
        <v>85</v>
      </c>
      <c r="N87" s="26">
        <f t="shared" si="4"/>
        <v>2653</v>
      </c>
      <c r="O87" s="22"/>
      <c r="P87" s="22"/>
      <c r="Q87" s="13">
        <f t="shared" si="5"/>
        <v>252000</v>
      </c>
      <c r="S87" s="2">
        <v>1306000</v>
      </c>
      <c r="T87">
        <v>0.16700000000000001</v>
      </c>
      <c r="U87" s="5">
        <f t="shared" si="6"/>
        <v>218102</v>
      </c>
      <c r="V87" s="6">
        <f t="shared" si="7"/>
        <v>252000</v>
      </c>
    </row>
    <row r="88" spans="1:22" ht="25.5">
      <c r="A88" s="10">
        <v>88</v>
      </c>
      <c r="B88" s="11" t="s">
        <v>172</v>
      </c>
      <c r="C88" s="12">
        <v>1</v>
      </c>
      <c r="D88" s="11" t="s">
        <v>14</v>
      </c>
      <c r="E88" s="11" t="s">
        <v>15</v>
      </c>
      <c r="F88" s="11" t="s">
        <v>16</v>
      </c>
      <c r="G88" s="11" t="s">
        <v>113</v>
      </c>
      <c r="H88" s="11" t="s">
        <v>18</v>
      </c>
      <c r="I88" s="11" t="s">
        <v>185</v>
      </c>
      <c r="J88" s="11" t="s">
        <v>19</v>
      </c>
      <c r="K88" s="11" t="s">
        <v>27</v>
      </c>
      <c r="L88" s="11" t="s">
        <v>52</v>
      </c>
      <c r="M88" s="11" t="s">
        <v>22</v>
      </c>
      <c r="N88" s="26">
        <f t="shared" si="4"/>
        <v>1389</v>
      </c>
      <c r="O88" s="22"/>
      <c r="P88" s="22"/>
      <c r="Q88" s="13">
        <f t="shared" si="5"/>
        <v>132000</v>
      </c>
      <c r="S88" s="2">
        <v>684000</v>
      </c>
      <c r="T88">
        <v>0.16700000000000001</v>
      </c>
      <c r="U88" s="5">
        <f t="shared" si="6"/>
        <v>114228</v>
      </c>
      <c r="V88" s="6">
        <f t="shared" si="7"/>
        <v>132000</v>
      </c>
    </row>
    <row r="89" spans="1:22" ht="25.5">
      <c r="A89" s="10">
        <v>89</v>
      </c>
      <c r="B89" s="11" t="s">
        <v>173</v>
      </c>
      <c r="C89" s="12">
        <v>1</v>
      </c>
      <c r="D89" s="11" t="s">
        <v>14</v>
      </c>
      <c r="E89" s="11" t="s">
        <v>15</v>
      </c>
      <c r="F89" s="11" t="s">
        <v>16</v>
      </c>
      <c r="G89" s="11" t="s">
        <v>113</v>
      </c>
      <c r="H89" s="11" t="s">
        <v>18</v>
      </c>
      <c r="I89" s="11" t="s">
        <v>185</v>
      </c>
      <c r="J89" s="11" t="s">
        <v>19</v>
      </c>
      <c r="K89" s="11" t="s">
        <v>27</v>
      </c>
      <c r="L89" s="11" t="s">
        <v>52</v>
      </c>
      <c r="M89" s="11" t="s">
        <v>22</v>
      </c>
      <c r="N89" s="26">
        <f t="shared" si="4"/>
        <v>1389</v>
      </c>
      <c r="O89" s="22"/>
      <c r="P89" s="22"/>
      <c r="Q89" s="13">
        <f t="shared" si="5"/>
        <v>132000</v>
      </c>
      <c r="S89" s="2">
        <v>684000</v>
      </c>
      <c r="T89">
        <v>0.16700000000000001</v>
      </c>
      <c r="U89" s="5">
        <f t="shared" si="6"/>
        <v>114228</v>
      </c>
      <c r="V89" s="6">
        <f t="shared" si="7"/>
        <v>132000</v>
      </c>
    </row>
    <row r="90" spans="1:22" ht="25.5">
      <c r="A90" s="10">
        <v>90</v>
      </c>
      <c r="B90" s="11" t="s">
        <v>174</v>
      </c>
      <c r="C90" s="12">
        <v>1</v>
      </c>
      <c r="D90" s="11" t="s">
        <v>14</v>
      </c>
      <c r="E90" s="11" t="s">
        <v>15</v>
      </c>
      <c r="F90" s="11" t="s">
        <v>16</v>
      </c>
      <c r="G90" s="11" t="s">
        <v>32</v>
      </c>
      <c r="H90" s="11" t="s">
        <v>18</v>
      </c>
      <c r="I90" s="11" t="s">
        <v>185</v>
      </c>
      <c r="J90" s="11" t="s">
        <v>19</v>
      </c>
      <c r="K90" s="11" t="s">
        <v>27</v>
      </c>
      <c r="L90" s="11" t="s">
        <v>52</v>
      </c>
      <c r="M90" s="11" t="s">
        <v>28</v>
      </c>
      <c r="N90" s="26">
        <f t="shared" si="4"/>
        <v>1389</v>
      </c>
      <c r="O90" s="22"/>
      <c r="P90" s="22"/>
      <c r="Q90" s="13">
        <f t="shared" si="5"/>
        <v>132000</v>
      </c>
      <c r="S90" s="2">
        <v>684000</v>
      </c>
      <c r="T90">
        <v>0.16700000000000001</v>
      </c>
      <c r="U90" s="5">
        <f t="shared" si="6"/>
        <v>114228</v>
      </c>
      <c r="V90" s="6">
        <f t="shared" si="7"/>
        <v>132000</v>
      </c>
    </row>
    <row r="91" spans="1:22" ht="25.5">
      <c r="A91" s="10">
        <v>91</v>
      </c>
      <c r="B91" s="11" t="s">
        <v>175</v>
      </c>
      <c r="C91" s="12">
        <v>1</v>
      </c>
      <c r="D91" s="11" t="s">
        <v>14</v>
      </c>
      <c r="E91" s="11" t="s">
        <v>15</v>
      </c>
      <c r="F91" s="11" t="s">
        <v>87</v>
      </c>
      <c r="G91" s="11" t="s">
        <v>92</v>
      </c>
      <c r="H91" s="11" t="s">
        <v>18</v>
      </c>
      <c r="I91" s="11" t="s">
        <v>185</v>
      </c>
      <c r="J91" s="11" t="s">
        <v>19</v>
      </c>
      <c r="K91" s="11" t="s">
        <v>27</v>
      </c>
      <c r="L91" s="11" t="s">
        <v>52</v>
      </c>
      <c r="M91" s="11" t="s">
        <v>63</v>
      </c>
      <c r="N91" s="26">
        <f t="shared" si="4"/>
        <v>1663</v>
      </c>
      <c r="O91" s="22"/>
      <c r="P91" s="22"/>
      <c r="Q91" s="13">
        <f t="shared" si="5"/>
        <v>158000</v>
      </c>
      <c r="S91" s="2">
        <v>815000</v>
      </c>
      <c r="T91">
        <v>0.16700000000000001</v>
      </c>
      <c r="U91" s="5">
        <f t="shared" si="6"/>
        <v>136105</v>
      </c>
      <c r="V91" s="6">
        <f t="shared" si="7"/>
        <v>158000</v>
      </c>
    </row>
    <row r="92" spans="1:22" ht="25.5">
      <c r="A92" s="10">
        <v>92</v>
      </c>
      <c r="B92" s="11" t="s">
        <v>176</v>
      </c>
      <c r="C92" s="12">
        <v>1</v>
      </c>
      <c r="D92" s="11" t="s">
        <v>14</v>
      </c>
      <c r="E92" s="11" t="s">
        <v>15</v>
      </c>
      <c r="F92" s="11" t="s">
        <v>41</v>
      </c>
      <c r="G92" s="11" t="s">
        <v>62</v>
      </c>
      <c r="H92" s="11" t="s">
        <v>18</v>
      </c>
      <c r="I92" s="11" t="s">
        <v>185</v>
      </c>
      <c r="J92" s="11" t="s">
        <v>19</v>
      </c>
      <c r="K92" s="11" t="s">
        <v>27</v>
      </c>
      <c r="L92" s="11" t="s">
        <v>52</v>
      </c>
      <c r="M92" s="11" t="s">
        <v>22</v>
      </c>
      <c r="N92" s="26">
        <f t="shared" si="4"/>
        <v>1526</v>
      </c>
      <c r="O92" s="22"/>
      <c r="P92" s="22"/>
      <c r="Q92" s="13">
        <f t="shared" si="5"/>
        <v>145000</v>
      </c>
      <c r="S92" s="2">
        <v>747000</v>
      </c>
      <c r="T92">
        <v>0.16700000000000001</v>
      </c>
      <c r="U92" s="5">
        <f t="shared" si="6"/>
        <v>124749</v>
      </c>
      <c r="V92" s="6">
        <f t="shared" si="7"/>
        <v>145000</v>
      </c>
    </row>
    <row r="93" spans="1:22" ht="25.5">
      <c r="A93" s="10">
        <v>93</v>
      </c>
      <c r="B93" s="11" t="s">
        <v>177</v>
      </c>
      <c r="C93" s="12">
        <v>1</v>
      </c>
      <c r="D93" s="11" t="s">
        <v>14</v>
      </c>
      <c r="E93" s="11" t="s">
        <v>15</v>
      </c>
      <c r="F93" s="11" t="s">
        <v>16</v>
      </c>
      <c r="G93" s="11" t="s">
        <v>113</v>
      </c>
      <c r="H93" s="11" t="s">
        <v>18</v>
      </c>
      <c r="I93" s="11" t="s">
        <v>185</v>
      </c>
      <c r="J93" s="11" t="s">
        <v>19</v>
      </c>
      <c r="K93" s="11" t="s">
        <v>27</v>
      </c>
      <c r="L93" s="11" t="s">
        <v>52</v>
      </c>
      <c r="M93" s="11" t="s">
        <v>22</v>
      </c>
      <c r="N93" s="26">
        <f t="shared" si="4"/>
        <v>1389</v>
      </c>
      <c r="O93" s="22"/>
      <c r="P93" s="22"/>
      <c r="Q93" s="13">
        <f t="shared" si="5"/>
        <v>132000</v>
      </c>
      <c r="S93" s="2">
        <v>684000</v>
      </c>
      <c r="T93">
        <v>0.16700000000000001</v>
      </c>
      <c r="U93" s="5">
        <f t="shared" si="6"/>
        <v>114228</v>
      </c>
      <c r="V93" s="6">
        <f t="shared" si="7"/>
        <v>132000</v>
      </c>
    </row>
    <row r="94" spans="1:22" ht="25.5">
      <c r="A94" s="10">
        <v>94</v>
      </c>
      <c r="B94" s="11" t="s">
        <v>178</v>
      </c>
      <c r="C94" s="12">
        <v>1</v>
      </c>
      <c r="D94" s="11" t="s">
        <v>14</v>
      </c>
      <c r="E94" s="11" t="s">
        <v>15</v>
      </c>
      <c r="F94" s="11" t="s">
        <v>77</v>
      </c>
      <c r="G94" s="11" t="s">
        <v>111</v>
      </c>
      <c r="H94" s="11" t="s">
        <v>18</v>
      </c>
      <c r="I94" s="11" t="s">
        <v>185</v>
      </c>
      <c r="J94" s="11" t="s">
        <v>19</v>
      </c>
      <c r="K94" s="11" t="s">
        <v>27</v>
      </c>
      <c r="L94" s="11" t="s">
        <v>52</v>
      </c>
      <c r="M94" s="11" t="s">
        <v>106</v>
      </c>
      <c r="N94" s="26">
        <f t="shared" si="4"/>
        <v>2158</v>
      </c>
      <c r="O94" s="22"/>
      <c r="P94" s="22"/>
      <c r="Q94" s="13">
        <f t="shared" si="5"/>
        <v>205000</v>
      </c>
      <c r="S94" s="2">
        <v>1059000</v>
      </c>
      <c r="T94">
        <v>0.16700000000000001</v>
      </c>
      <c r="U94" s="5">
        <f t="shared" si="6"/>
        <v>176853</v>
      </c>
      <c r="V94" s="6">
        <f t="shared" si="7"/>
        <v>205000</v>
      </c>
    </row>
    <row r="95" spans="1:22" ht="25.5">
      <c r="A95" s="10">
        <v>95</v>
      </c>
      <c r="B95" s="11" t="s">
        <v>179</v>
      </c>
      <c r="C95" s="12">
        <v>1</v>
      </c>
      <c r="D95" s="11" t="s">
        <v>14</v>
      </c>
      <c r="E95" s="11" t="s">
        <v>15</v>
      </c>
      <c r="F95" s="11" t="s">
        <v>77</v>
      </c>
      <c r="G95" s="11" t="s">
        <v>111</v>
      </c>
      <c r="H95" s="11" t="s">
        <v>18</v>
      </c>
      <c r="I95" s="11" t="s">
        <v>185</v>
      </c>
      <c r="J95" s="11" t="s">
        <v>19</v>
      </c>
      <c r="K95" s="11" t="s">
        <v>27</v>
      </c>
      <c r="L95" s="11" t="s">
        <v>52</v>
      </c>
      <c r="M95" s="11" t="s">
        <v>106</v>
      </c>
      <c r="N95" s="26">
        <f t="shared" si="4"/>
        <v>2158</v>
      </c>
      <c r="O95" s="22"/>
      <c r="P95" s="22"/>
      <c r="Q95" s="13">
        <f t="shared" si="5"/>
        <v>205000</v>
      </c>
      <c r="S95" s="2">
        <v>1059000</v>
      </c>
      <c r="T95">
        <v>0.16700000000000001</v>
      </c>
      <c r="U95" s="5">
        <f t="shared" si="6"/>
        <v>176853</v>
      </c>
      <c r="V95" s="6">
        <f t="shared" si="7"/>
        <v>205000</v>
      </c>
    </row>
    <row r="96" spans="1:22" ht="25.5">
      <c r="A96" s="10">
        <v>96</v>
      </c>
      <c r="B96" s="11" t="s">
        <v>180</v>
      </c>
      <c r="C96" s="12">
        <v>1</v>
      </c>
      <c r="D96" s="11" t="s">
        <v>14</v>
      </c>
      <c r="E96" s="11" t="s">
        <v>15</v>
      </c>
      <c r="F96" s="11" t="s">
        <v>41</v>
      </c>
      <c r="G96" s="11" t="s">
        <v>88</v>
      </c>
      <c r="H96" s="11" t="s">
        <v>18</v>
      </c>
      <c r="I96" s="11" t="s">
        <v>185</v>
      </c>
      <c r="J96" s="11" t="s">
        <v>19</v>
      </c>
      <c r="K96" s="11" t="s">
        <v>27</v>
      </c>
      <c r="L96" s="11" t="s">
        <v>52</v>
      </c>
      <c r="M96" s="11" t="s">
        <v>22</v>
      </c>
      <c r="N96" s="26">
        <f t="shared" si="4"/>
        <v>1389</v>
      </c>
      <c r="O96" s="22"/>
      <c r="P96" s="22"/>
      <c r="Q96" s="13">
        <f t="shared" si="5"/>
        <v>132000</v>
      </c>
      <c r="S96" s="2">
        <v>683000</v>
      </c>
      <c r="T96">
        <v>0.16700000000000001</v>
      </c>
      <c r="U96" s="5">
        <f t="shared" si="6"/>
        <v>114061</v>
      </c>
      <c r="V96" s="6">
        <f t="shared" si="7"/>
        <v>132000</v>
      </c>
    </row>
    <row r="97" spans="1:22" ht="25.5">
      <c r="A97" s="10">
        <v>97</v>
      </c>
      <c r="B97" s="11" t="s">
        <v>181</v>
      </c>
      <c r="C97" s="12">
        <v>1</v>
      </c>
      <c r="D97" s="11" t="s">
        <v>14</v>
      </c>
      <c r="E97" s="11" t="s">
        <v>15</v>
      </c>
      <c r="F97" s="11" t="s">
        <v>16</v>
      </c>
      <c r="G97" s="11" t="s">
        <v>62</v>
      </c>
      <c r="H97" s="11" t="s">
        <v>18</v>
      </c>
      <c r="I97" s="11" t="s">
        <v>185</v>
      </c>
      <c r="J97" s="11" t="s">
        <v>19</v>
      </c>
      <c r="K97" s="11" t="s">
        <v>27</v>
      </c>
      <c r="L97" s="11" t="s">
        <v>52</v>
      </c>
      <c r="M97" s="11" t="s">
        <v>22</v>
      </c>
      <c r="N97" s="26">
        <f t="shared" si="4"/>
        <v>1389</v>
      </c>
      <c r="O97" s="22"/>
      <c r="P97" s="22"/>
      <c r="Q97" s="13">
        <f t="shared" si="5"/>
        <v>132000</v>
      </c>
      <c r="S97" s="2">
        <v>684000</v>
      </c>
      <c r="T97">
        <v>0.16700000000000001</v>
      </c>
      <c r="U97" s="5">
        <f t="shared" si="6"/>
        <v>114228</v>
      </c>
      <c r="V97" s="6">
        <f t="shared" si="7"/>
        <v>132000</v>
      </c>
    </row>
    <row r="98" spans="1:22" ht="25.5">
      <c r="A98" s="10">
        <v>98</v>
      </c>
      <c r="B98" s="11" t="s">
        <v>182</v>
      </c>
      <c r="C98" s="12">
        <v>1</v>
      </c>
      <c r="D98" s="11" t="s">
        <v>14</v>
      </c>
      <c r="E98" s="11" t="s">
        <v>15</v>
      </c>
      <c r="F98" s="11" t="s">
        <v>77</v>
      </c>
      <c r="G98" s="11" t="s">
        <v>111</v>
      </c>
      <c r="H98" s="11" t="s">
        <v>18</v>
      </c>
      <c r="I98" s="11" t="s">
        <v>185</v>
      </c>
      <c r="J98" s="11" t="s">
        <v>19</v>
      </c>
      <c r="K98" s="11" t="s">
        <v>27</v>
      </c>
      <c r="L98" s="11" t="s">
        <v>21</v>
      </c>
      <c r="M98" s="11" t="s">
        <v>127</v>
      </c>
      <c r="N98" s="26">
        <f t="shared" si="4"/>
        <v>1842</v>
      </c>
      <c r="O98" s="22"/>
      <c r="P98" s="22"/>
      <c r="Q98" s="13">
        <f t="shared" si="5"/>
        <v>175000</v>
      </c>
      <c r="S98" s="2">
        <v>906000</v>
      </c>
      <c r="T98">
        <v>0.16700000000000001</v>
      </c>
      <c r="U98" s="5">
        <f t="shared" si="6"/>
        <v>151302</v>
      </c>
      <c r="V98" s="6">
        <f t="shared" si="7"/>
        <v>175000</v>
      </c>
    </row>
    <row r="99" spans="1:22" ht="25.5">
      <c r="A99" s="10">
        <v>99</v>
      </c>
      <c r="B99" s="11" t="s">
        <v>183</v>
      </c>
      <c r="C99" s="12">
        <v>1</v>
      </c>
      <c r="D99" s="11" t="s">
        <v>14</v>
      </c>
      <c r="E99" s="11" t="s">
        <v>15</v>
      </c>
      <c r="F99" s="11" t="s">
        <v>77</v>
      </c>
      <c r="G99" s="11" t="s">
        <v>111</v>
      </c>
      <c r="H99" s="11" t="s">
        <v>18</v>
      </c>
      <c r="I99" s="11" t="s">
        <v>185</v>
      </c>
      <c r="J99" s="11" t="s">
        <v>19</v>
      </c>
      <c r="K99" s="11" t="s">
        <v>27</v>
      </c>
      <c r="L99" s="11" t="s">
        <v>52</v>
      </c>
      <c r="M99" s="11" t="s">
        <v>106</v>
      </c>
      <c r="N99" s="26">
        <f t="shared" si="4"/>
        <v>2158</v>
      </c>
      <c r="O99" s="22"/>
      <c r="P99" s="22"/>
      <c r="Q99" s="13">
        <f t="shared" si="5"/>
        <v>205000</v>
      </c>
      <c r="S99" s="2">
        <v>1059000</v>
      </c>
      <c r="T99">
        <v>0.16700000000000001</v>
      </c>
      <c r="U99" s="5">
        <f t="shared" si="6"/>
        <v>176853</v>
      </c>
      <c r="V99" s="6">
        <f t="shared" si="7"/>
        <v>205000</v>
      </c>
    </row>
    <row r="100" spans="1:22" ht="25.5">
      <c r="A100" s="14">
        <v>30</v>
      </c>
      <c r="B100" s="15" t="s">
        <v>184</v>
      </c>
      <c r="C100" s="16">
        <v>1</v>
      </c>
      <c r="D100" s="15" t="s">
        <v>74</v>
      </c>
      <c r="E100" s="15" t="s">
        <v>75</v>
      </c>
      <c r="F100" s="15" t="s">
        <v>41</v>
      </c>
      <c r="G100" s="15" t="s">
        <v>36</v>
      </c>
      <c r="H100" s="15" t="s">
        <v>18</v>
      </c>
      <c r="I100" s="15" t="s">
        <v>185</v>
      </c>
      <c r="J100" s="15" t="s">
        <v>19</v>
      </c>
      <c r="K100" s="15" t="s">
        <v>27</v>
      </c>
      <c r="L100" s="15" t="s">
        <v>21</v>
      </c>
      <c r="M100" s="15" t="s">
        <v>22</v>
      </c>
      <c r="N100" s="27">
        <f t="shared" si="4"/>
        <v>2305</v>
      </c>
      <c r="O100" s="23"/>
      <c r="P100" s="23"/>
      <c r="Q100" s="17">
        <f t="shared" si="5"/>
        <v>219000</v>
      </c>
      <c r="S100" s="2">
        <v>796000</v>
      </c>
      <c r="T100">
        <v>0.23799999999999999</v>
      </c>
      <c r="U100" s="5">
        <f t="shared" si="6"/>
        <v>189448</v>
      </c>
      <c r="V100" s="6">
        <f t="shared" si="7"/>
        <v>219000</v>
      </c>
    </row>
    <row r="101" spans="1:22" ht="14.25">
      <c r="A101" s="18" t="s">
        <v>190</v>
      </c>
      <c r="B101" s="19"/>
      <c r="C101" s="19">
        <f>SUM(C2:C100)</f>
        <v>99</v>
      </c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28">
        <f>SUM(N2:N100)</f>
        <v>293471</v>
      </c>
      <c r="O101" s="19"/>
      <c r="P101" s="19"/>
      <c r="Q101" s="20">
        <f>SUM(Q2:Q100)</f>
        <v>27881000</v>
      </c>
    </row>
  </sheetData>
  <phoneticPr fontId="3"/>
  <pageMargins left="0.78740157480314965" right="0.78740157480314965" top="0.98425196850393704" bottom="0.98425196850393704" header="0.51181102362204722" footer="0.51181102362204722"/>
  <pageSetup paperSize="9" scale="80" fitToHeight="5" orientation="landscape" horizontalDpi="300" verticalDpi="300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XLSDL</vt:lpstr>
      <vt:lpstr>XLSDL!Zone_d_impression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2012-10-01T15:11:23Z</cp:lastPrinted>
  <dcterms:created xsi:type="dcterms:W3CDTF">2012-10-01T15:12:36Z</dcterms:created>
  <dcterms:modified xsi:type="dcterms:W3CDTF">2012-10-01T15:12:36Z</dcterms:modified>
</cp:coreProperties>
</file>