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XLSDL!$A$1:$N$63</definedName>
  </definedNames>
  <calcPr calcId="145621"/>
</workbook>
</file>

<file path=xl/calcChain.xml><?xml version="1.0" encoding="utf-8"?>
<calcChain xmlns="http://schemas.openxmlformats.org/spreadsheetml/2006/main">
  <c r="N63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2" i="1"/>
  <c r="U2" i="1"/>
  <c r="V2" i="1" s="1"/>
  <c r="Q2" i="1" s="1"/>
  <c r="U3" i="1"/>
  <c r="V3" i="1"/>
  <c r="Q3" i="1" s="1"/>
  <c r="U4" i="1"/>
  <c r="V4" i="1" s="1"/>
  <c r="Q4" i="1" s="1"/>
  <c r="U5" i="1"/>
  <c r="V5" i="1"/>
  <c r="Q5" i="1" s="1"/>
  <c r="U6" i="1"/>
  <c r="V6" i="1" s="1"/>
  <c r="Q6" i="1" s="1"/>
  <c r="Q7" i="1"/>
  <c r="U7" i="1"/>
  <c r="V7" i="1"/>
  <c r="U8" i="1"/>
  <c r="V8" i="1" s="1"/>
  <c r="Q8" i="1" s="1"/>
  <c r="U9" i="1"/>
  <c r="V9" i="1"/>
  <c r="Q9" i="1" s="1"/>
  <c r="U10" i="1"/>
  <c r="V10" i="1" s="1"/>
  <c r="Q10" i="1" s="1"/>
  <c r="Q11" i="1"/>
  <c r="U11" i="1"/>
  <c r="V11" i="1"/>
  <c r="U12" i="1"/>
  <c r="V12" i="1" s="1"/>
  <c r="Q12" i="1" s="1"/>
  <c r="U13" i="1"/>
  <c r="V13" i="1"/>
  <c r="Q13" i="1" s="1"/>
  <c r="U14" i="1"/>
  <c r="V14" i="1" s="1"/>
  <c r="Q14" i="1" s="1"/>
  <c r="Q15" i="1"/>
  <c r="U15" i="1"/>
  <c r="V15" i="1"/>
  <c r="U16" i="1"/>
  <c r="V16" i="1" s="1"/>
  <c r="Q16" i="1" s="1"/>
  <c r="U17" i="1"/>
  <c r="V17" i="1"/>
  <c r="Q17" i="1" s="1"/>
  <c r="U18" i="1"/>
  <c r="V18" i="1" s="1"/>
  <c r="Q18" i="1" s="1"/>
  <c r="Q19" i="1"/>
  <c r="U19" i="1"/>
  <c r="V19" i="1"/>
  <c r="U20" i="1"/>
  <c r="V20" i="1" s="1"/>
  <c r="Q20" i="1" s="1"/>
  <c r="U21" i="1"/>
  <c r="V21" i="1"/>
  <c r="Q21" i="1" s="1"/>
  <c r="U22" i="1"/>
  <c r="V22" i="1" s="1"/>
  <c r="Q22" i="1" s="1"/>
  <c r="Q23" i="1"/>
  <c r="U23" i="1"/>
  <c r="V23" i="1"/>
  <c r="U24" i="1"/>
  <c r="V24" i="1" s="1"/>
  <c r="Q24" i="1" s="1"/>
  <c r="U25" i="1"/>
  <c r="V25" i="1"/>
  <c r="Q25" i="1" s="1"/>
  <c r="U26" i="1"/>
  <c r="V26" i="1" s="1"/>
  <c r="Q26" i="1" s="1"/>
  <c r="Q27" i="1"/>
  <c r="U27" i="1"/>
  <c r="V27" i="1"/>
  <c r="U28" i="1"/>
  <c r="V28" i="1" s="1"/>
  <c r="Q28" i="1" s="1"/>
  <c r="U29" i="1"/>
  <c r="V29" i="1"/>
  <c r="Q29" i="1" s="1"/>
  <c r="U30" i="1"/>
  <c r="V30" i="1" s="1"/>
  <c r="Q30" i="1" s="1"/>
  <c r="Q31" i="1"/>
  <c r="U31" i="1"/>
  <c r="V31" i="1"/>
  <c r="U32" i="1"/>
  <c r="V32" i="1" s="1"/>
  <c r="Q32" i="1" s="1"/>
  <c r="U33" i="1"/>
  <c r="V33" i="1"/>
  <c r="Q33" i="1" s="1"/>
  <c r="U34" i="1"/>
  <c r="V34" i="1" s="1"/>
  <c r="Q34" i="1" s="1"/>
  <c r="Q35" i="1"/>
  <c r="U35" i="1"/>
  <c r="V35" i="1"/>
  <c r="U36" i="1"/>
  <c r="V36" i="1" s="1"/>
  <c r="Q36" i="1" s="1"/>
  <c r="U37" i="1"/>
  <c r="V37" i="1"/>
  <c r="Q37" i="1" s="1"/>
  <c r="U38" i="1"/>
  <c r="V38" i="1" s="1"/>
  <c r="Q38" i="1" s="1"/>
  <c r="Q39" i="1"/>
  <c r="U39" i="1"/>
  <c r="V39" i="1"/>
  <c r="U40" i="1"/>
  <c r="V40" i="1" s="1"/>
  <c r="Q40" i="1" s="1"/>
  <c r="U41" i="1"/>
  <c r="V41" i="1"/>
  <c r="Q41" i="1" s="1"/>
  <c r="U42" i="1"/>
  <c r="V42" i="1" s="1"/>
  <c r="Q42" i="1" s="1"/>
  <c r="Q43" i="1"/>
  <c r="U43" i="1"/>
  <c r="V43" i="1"/>
  <c r="U44" i="1"/>
  <c r="V44" i="1" s="1"/>
  <c r="Q44" i="1" s="1"/>
  <c r="U45" i="1"/>
  <c r="V45" i="1"/>
  <c r="Q45" i="1" s="1"/>
  <c r="U46" i="1"/>
  <c r="V46" i="1" s="1"/>
  <c r="Q46" i="1" s="1"/>
  <c r="Q47" i="1"/>
  <c r="U47" i="1"/>
  <c r="V47" i="1"/>
  <c r="U48" i="1"/>
  <c r="V48" i="1" s="1"/>
  <c r="Q48" i="1" s="1"/>
  <c r="U49" i="1"/>
  <c r="V49" i="1"/>
  <c r="Q49" i="1" s="1"/>
  <c r="U50" i="1"/>
  <c r="V50" i="1" s="1"/>
  <c r="Q50" i="1" s="1"/>
  <c r="Q51" i="1"/>
  <c r="U51" i="1"/>
  <c r="V51" i="1"/>
  <c r="U52" i="1"/>
  <c r="V52" i="1" s="1"/>
  <c r="Q52" i="1" s="1"/>
  <c r="U53" i="1"/>
  <c r="V53" i="1"/>
  <c r="Q53" i="1" s="1"/>
  <c r="U54" i="1"/>
  <c r="V54" i="1" s="1"/>
  <c r="Q54" i="1" s="1"/>
  <c r="Q55" i="1"/>
  <c r="U55" i="1"/>
  <c r="V55" i="1"/>
  <c r="U56" i="1"/>
  <c r="V56" i="1" s="1"/>
  <c r="Q56" i="1" s="1"/>
  <c r="U57" i="1"/>
  <c r="V57" i="1"/>
  <c r="Q57" i="1" s="1"/>
  <c r="U58" i="1"/>
  <c r="V58" i="1" s="1"/>
  <c r="Q58" i="1" s="1"/>
  <c r="Q59" i="1"/>
  <c r="U59" i="1"/>
  <c r="V59" i="1"/>
  <c r="U60" i="1"/>
  <c r="V60" i="1" s="1"/>
  <c r="Q60" i="1" s="1"/>
  <c r="U61" i="1"/>
  <c r="V61" i="1"/>
  <c r="Q61" i="1" s="1"/>
  <c r="U62" i="1"/>
  <c r="V62" i="1" s="1"/>
  <c r="Q62" i="1" s="1"/>
  <c r="C63" i="1"/>
  <c r="Q63" i="1" l="1"/>
</calcChain>
</file>

<file path=xl/sharedStrings.xml><?xml version="1.0" encoding="utf-8"?>
<sst xmlns="http://schemas.openxmlformats.org/spreadsheetml/2006/main" count="691" uniqueCount="147">
  <si>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</si>
  <si>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</si>
  <si>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</si>
  <si>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</si>
  <si>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</si>
  <si>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</si>
  <si>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</si>
  <si>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</si>
  <si>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</si>
  <si>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</si>
  <si>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</si>
  <si>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</si>
  <si>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</si>
  <si>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</si>
  <si>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20-FV-0026</t>
  </si>
  <si>
    <t>AGVM</t>
  </si>
  <si>
    <t>Top-Guided Single-Seat Control Valves</t>
  </si>
  <si>
    <t>1-1/2 in.</t>
  </si>
  <si>
    <t>21</t>
  </si>
  <si>
    <t>ANSI300</t>
  </si>
  <si>
    <t>RF</t>
  </si>
  <si>
    <t>A351CF8M</t>
  </si>
  <si>
    <t>SUS316</t>
  </si>
  <si>
    <t>PLAIN (-17 to 230 degC)</t>
  </si>
  <si>
    <t>PSA1R</t>
  </si>
  <si>
    <t>20-FV-0027</t>
  </si>
  <si>
    <t>20-FV-0057</t>
  </si>
  <si>
    <t>HLC</t>
  </si>
  <si>
    <t>Small-Port Cage Guide Type Single Seated Control Valves</t>
  </si>
  <si>
    <t>1 in.</t>
  </si>
  <si>
    <t>2.5</t>
  </si>
  <si>
    <t>SUS316 STELLITE</t>
  </si>
  <si>
    <t>20-FV-0067</t>
  </si>
  <si>
    <t>1.0</t>
  </si>
  <si>
    <t>20-FV-0087</t>
  </si>
  <si>
    <t>1.6</t>
  </si>
  <si>
    <t>20-FV-0145</t>
  </si>
  <si>
    <t>HLS</t>
  </si>
  <si>
    <t>Small-Port Single Seated Control Valves</t>
  </si>
  <si>
    <t>1/2 in.</t>
  </si>
  <si>
    <t>0.04</t>
  </si>
  <si>
    <t>SUS316 STELLITE FACE</t>
  </si>
  <si>
    <t>20-FV-0146</t>
  </si>
  <si>
    <t>20-FV-0175</t>
  </si>
  <si>
    <t>2 in.</t>
  </si>
  <si>
    <t>50</t>
  </si>
  <si>
    <t>20-FV-0293</t>
  </si>
  <si>
    <t>20-LV-0190</t>
  </si>
  <si>
    <t>30</t>
  </si>
  <si>
    <t>PSA1D</t>
  </si>
  <si>
    <t>20-LV-0248</t>
  </si>
  <si>
    <t>6.3</t>
  </si>
  <si>
    <t>20-LV-0251</t>
  </si>
  <si>
    <t>20-LV-0281</t>
  </si>
  <si>
    <t>20-LV-0291</t>
  </si>
  <si>
    <t>14</t>
  </si>
  <si>
    <t>20-PV-0009</t>
  </si>
  <si>
    <t>HSC</t>
  </si>
  <si>
    <t>Cage Type Single Seated Control Valves</t>
  </si>
  <si>
    <t>A216WCB</t>
  </si>
  <si>
    <t>SUS304 STELLITE FACE</t>
  </si>
  <si>
    <t>HA2D</t>
  </si>
  <si>
    <t>20-PV-0013</t>
  </si>
  <si>
    <t>0.25</t>
  </si>
  <si>
    <t>20-PV-0020</t>
  </si>
  <si>
    <t>12</t>
  </si>
  <si>
    <t>20-PV-0038</t>
  </si>
  <si>
    <t>4.0</t>
  </si>
  <si>
    <t>20-PV-0121</t>
  </si>
  <si>
    <t>ACN</t>
  </si>
  <si>
    <t>Compressible Fluid Service Low-Noise Cage Type Control Valves</t>
  </si>
  <si>
    <t>17</t>
  </si>
  <si>
    <t>A351CF8M STELLITE</t>
  </si>
  <si>
    <t>HA2R</t>
  </si>
  <si>
    <t>20-PV-0199</t>
  </si>
  <si>
    <t>20-PV-0208</t>
  </si>
  <si>
    <t>20-PV-0220A</t>
  </si>
  <si>
    <t>20-PV-0220B</t>
  </si>
  <si>
    <t>20-PV-0271A</t>
  </si>
  <si>
    <t>20-PV-0271B</t>
  </si>
  <si>
    <t>20-PV-0290A</t>
  </si>
  <si>
    <t>20-PV-0308</t>
  </si>
  <si>
    <t>20-PV-0324</t>
  </si>
  <si>
    <t>44</t>
  </si>
  <si>
    <t>A351CF8M/SUS316</t>
  </si>
  <si>
    <t>20-TV-0024A</t>
  </si>
  <si>
    <t>20-TV-0024B</t>
  </si>
  <si>
    <t>4 in.</t>
  </si>
  <si>
    <t>200</t>
  </si>
  <si>
    <t>PSA4R</t>
  </si>
  <si>
    <t>20-TV-0167</t>
  </si>
  <si>
    <t>8.0</t>
  </si>
  <si>
    <t>20-TV-0197</t>
  </si>
  <si>
    <t>3 in.</t>
  </si>
  <si>
    <t>PSA3R</t>
  </si>
  <si>
    <t>20-TV-0202</t>
  </si>
  <si>
    <t>20-TV-0210</t>
  </si>
  <si>
    <t>20-TV-0211</t>
  </si>
  <si>
    <t>115</t>
  </si>
  <si>
    <t>PSA3D</t>
  </si>
  <si>
    <t>20-TV-0306</t>
  </si>
  <si>
    <t>21-FV-1008</t>
  </si>
  <si>
    <t>PSA2R</t>
  </si>
  <si>
    <t>21-FV-1024</t>
  </si>
  <si>
    <t>6 in.</t>
  </si>
  <si>
    <t>175</t>
  </si>
  <si>
    <t>HA3D</t>
  </si>
  <si>
    <t>21-FV-1033</t>
  </si>
  <si>
    <t>85</t>
  </si>
  <si>
    <t>21-FV-1034</t>
  </si>
  <si>
    <t>ACP</t>
  </si>
  <si>
    <t>Pressure Balanced Cage Type Control Valves</t>
  </si>
  <si>
    <t>371</t>
  </si>
  <si>
    <t>SCS24</t>
  </si>
  <si>
    <t>HA3R</t>
  </si>
  <si>
    <t>21-FV-1081</t>
  </si>
  <si>
    <t>21-FV-1083</t>
  </si>
  <si>
    <t>21-FV-1100A</t>
  </si>
  <si>
    <t>0.1</t>
  </si>
  <si>
    <t>21-FV-1100B</t>
  </si>
  <si>
    <t>0.02</t>
  </si>
  <si>
    <t>21-TV-1060</t>
  </si>
  <si>
    <t>21-TV-1086</t>
  </si>
  <si>
    <t>22-FV-2008</t>
  </si>
  <si>
    <t>10</t>
  </si>
  <si>
    <t>22-FV-2024</t>
  </si>
  <si>
    <t>22-FV-2033</t>
  </si>
  <si>
    <t>22-FV-2034</t>
  </si>
  <si>
    <t>22-FV-2081</t>
  </si>
  <si>
    <t>22-FV-2100A</t>
  </si>
  <si>
    <t>0.16</t>
  </si>
  <si>
    <t>22-FV-2100B</t>
  </si>
  <si>
    <t>22-TV-2060</t>
  </si>
  <si>
    <t>23-FV-3008</t>
  </si>
  <si>
    <t>23-FV-3024</t>
  </si>
  <si>
    <t>23-FV-3033</t>
  </si>
  <si>
    <t>23-FV-3034</t>
  </si>
  <si>
    <t>330</t>
  </si>
  <si>
    <t>23-FV-3081</t>
  </si>
  <si>
    <t>23-FV-3100A</t>
  </si>
  <si>
    <t>23-FV-3100B</t>
  </si>
  <si>
    <t>FTP</t>
    <phoneticPr fontId="1"/>
  </si>
  <si>
    <t>COST(JPY)</t>
    <phoneticPr fontId="1"/>
  </si>
  <si>
    <t>GP10%(JPY)</t>
    <phoneticPr fontId="1"/>
  </si>
  <si>
    <t>Unit Price(JPY)</t>
    <phoneticPr fontId="1"/>
  </si>
  <si>
    <t>TOTAL</t>
    <phoneticPr fontId="1"/>
  </si>
  <si>
    <t>Unit price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</si>
</sst>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);[Red]\(#,##0\)"/>
  </numFmts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13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18" xfId="0" applyFont="1" applyFill="1" applyBorder="1" applyAlignment="1">
      <alignment horizontal="left" wrapText="1"/>
    </xf>
    <xf numFmtId="3" fontId="2" fillId="0" borderId="14" xfId="0" applyNumberFormat="1" applyFont="1" applyFill="1" applyBorder="1" applyAlignment="1">
      <alignment horizontal="right" wrapText="1"/>
    </xf>
    <xf numFmtId="4" fontId="2" fillId="0" borderId="9" xfId="0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horizontal="right" wrapText="1"/>
    </xf>
    <xf numFmtId="187" fontId="2" fillId="0" borderId="0" xfId="0" applyNumberFormat="1" applyFont="1"/>
    <xf numFmtId="3" fontId="2" fillId="0" borderId="0" xfId="0" applyNumberFormat="1" applyFont="1"/>
    <xf numFmtId="0" fontId="2" fillId="0" borderId="15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left" wrapText="1"/>
    </xf>
    <xf numFmtId="3" fontId="2" fillId="0" borderId="16" xfId="0" applyNumberFormat="1" applyFont="1" applyFill="1" applyBorder="1" applyAlignment="1">
      <alignment horizontal="right" wrapText="1"/>
    </xf>
    <xf numFmtId="0" fontId="2" fillId="0" borderId="5" xfId="0" applyFont="1" applyBorder="1"/>
    <xf numFmtId="0" fontId="2" fillId="0" borderId="6" xfId="0" applyFont="1" applyBorder="1"/>
    <xf numFmtId="3" fontId="2" fillId="0" borderId="7" xfId="0" applyNumberFormat="1" applyFont="1" applyBorder="1"/>
    <xf numFmtId="0" fontId="2" fillId="0" borderId="20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0" borderId="23" xfId="0" applyFont="1" applyFill="1" applyBorder="1" applyAlignment="1">
      <alignment horizontal="right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tabSelected="1" workbookViewId="0">
      <selection activeCell="J4" sqref="J4"/>
    </sheetView>
  </sheetViews>
  <sheetFormatPr baseColWidth="10" defaultRowHeight="12.75"/>
  <cols>
    <col min="1" max="1" width="6.25" style="8" bestFit="1" customWidth="1"/>
    <col min="2" max="2" width="12" style="8" customWidth="1"/>
    <col min="3" max="3" width="5.125" style="8" customWidth="1"/>
    <col min="4" max="4" width="8.375" style="8" customWidth="1"/>
    <col min="5" max="5" width="24.75" style="8" customWidth="1"/>
    <col min="6" max="6" width="10.875" style="8" customWidth="1"/>
    <col min="7" max="7" width="9.625" style="8" customWidth="1"/>
    <col min="8" max="8" width="7.875" style="8" customWidth="1"/>
    <col min="9" max="9" width="12.125" style="8" customWidth="1"/>
    <col min="10" max="10" width="11.875" style="8" customWidth="1"/>
    <col min="11" max="11" width="13.75" style="8" bestFit="1" customWidth="1"/>
    <col min="12" max="12" width="21" style="8" customWidth="1"/>
    <col min="13" max="13" width="11.5" style="8" customWidth="1"/>
    <col min="14" max="14" width="17.25" style="8" customWidth="1"/>
    <col min="15" max="16" width="9.25" style="8" customWidth="1"/>
    <col min="17" max="17" width="12.625" style="8" bestFit="1" customWidth="1"/>
    <col min="18" max="18" width="9" style="8" customWidth="1"/>
    <col min="19" max="19" width="10.25" style="8" bestFit="1" customWidth="1"/>
    <col min="20" max="20" width="4.875" style="8" bestFit="1" customWidth="1"/>
    <col min="21" max="21" width="9.375" style="8" bestFit="1" customWidth="1"/>
    <col min="22" max="22" width="10.25" style="8" bestFit="1" customWidth="1"/>
    <col min="23" max="256" width="9" style="8" customWidth="1"/>
    <col min="257" max="16384" width="11" style="8"/>
  </cols>
  <sheetData>
    <row r="1" spans="1:22">
      <c r="A1" s="1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3" t="s">
        <v>146</v>
      </c>
      <c r="O1" s="3"/>
      <c r="P1" s="3"/>
      <c r="Q1" s="4" t="s">
        <v>144</v>
      </c>
      <c r="R1" s="5"/>
      <c r="S1" s="6" t="s">
        <v>3</v>
      </c>
      <c r="T1" s="6" t="s">
        <v>141</v>
      </c>
      <c r="U1" s="7" t="s">
        <v>142</v>
      </c>
      <c r="V1" s="7" t="s">
        <v>143</v>
      </c>
    </row>
    <row r="2" spans="1:22" ht="38.25">
      <c r="A2" s="9">
        <v>1</v>
      </c>
      <c r="B2" s="10" t="s">
        <v>14</v>
      </c>
      <c r="C2" s="11">
        <v>1</v>
      </c>
      <c r="D2" s="10" t="s">
        <v>15</v>
      </c>
      <c r="E2" s="10" t="s">
        <v>16</v>
      </c>
      <c r="F2" s="10" t="s">
        <v>17</v>
      </c>
      <c r="G2" s="10" t="s">
        <v>18</v>
      </c>
      <c r="H2" s="10" t="s">
        <v>19</v>
      </c>
      <c r="I2" s="10" t="s">
        <v>20</v>
      </c>
      <c r="J2" s="10" t="s">
        <v>21</v>
      </c>
      <c r="K2" s="10" t="s">
        <v>22</v>
      </c>
      <c r="L2" s="10" t="s">
        <v>23</v>
      </c>
      <c r="M2" s="10" t="s">
        <v>24</v>
      </c>
      <c r="N2" s="28">
        <f>ROUND(Q2/95,0)</f>
        <v>2032</v>
      </c>
      <c r="O2" s="26"/>
      <c r="P2" s="12"/>
      <c r="Q2" s="13">
        <f>V2</f>
        <v>193000</v>
      </c>
      <c r="R2" s="14"/>
      <c r="S2" s="15">
        <v>997000</v>
      </c>
      <c r="T2" s="10">
        <v>0.16700000000000001</v>
      </c>
      <c r="U2" s="16">
        <f>S2*T2</f>
        <v>166499</v>
      </c>
      <c r="V2" s="17">
        <f>ROUNDUP((U2*1.1)*1.05,-3)</f>
        <v>193000</v>
      </c>
    </row>
    <row r="3" spans="1:22" ht="38.25">
      <c r="A3" s="9">
        <v>2</v>
      </c>
      <c r="B3" s="10" t="s">
        <v>25</v>
      </c>
      <c r="C3" s="11">
        <v>1</v>
      </c>
      <c r="D3" s="10" t="s">
        <v>15</v>
      </c>
      <c r="E3" s="10" t="s">
        <v>16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 t="s">
        <v>23</v>
      </c>
      <c r="M3" s="10" t="s">
        <v>24</v>
      </c>
      <c r="N3" s="29">
        <f t="shared" ref="N3:N62" si="0">ROUND(Q3/95,0)</f>
        <v>1895</v>
      </c>
      <c r="O3" s="26"/>
      <c r="P3" s="12"/>
      <c r="Q3" s="13">
        <f>V3</f>
        <v>180000</v>
      </c>
      <c r="R3" s="14"/>
      <c r="S3" s="15">
        <v>933000</v>
      </c>
      <c r="T3" s="10">
        <v>0.16700000000000001</v>
      </c>
      <c r="U3" s="16">
        <f t="shared" ref="U3:U62" si="1">S3*T3</f>
        <v>155811</v>
      </c>
      <c r="V3" s="17">
        <f t="shared" ref="V3:V62" si="2">ROUNDUP((U3*1.1)*1.05,-3)</f>
        <v>180000</v>
      </c>
    </row>
    <row r="4" spans="1:22" ht="51">
      <c r="A4" s="9">
        <v>3</v>
      </c>
      <c r="B4" s="10" t="s">
        <v>26</v>
      </c>
      <c r="C4" s="11">
        <v>1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19</v>
      </c>
      <c r="I4" s="10" t="s">
        <v>20</v>
      </c>
      <c r="J4" s="10" t="s">
        <v>21</v>
      </c>
      <c r="K4" s="10" t="s">
        <v>31</v>
      </c>
      <c r="L4" s="10" t="s">
        <v>23</v>
      </c>
      <c r="M4" s="10" t="s">
        <v>24</v>
      </c>
      <c r="N4" s="29">
        <f t="shared" si="0"/>
        <v>2811</v>
      </c>
      <c r="O4" s="26"/>
      <c r="P4" s="12"/>
      <c r="Q4" s="13">
        <f>V4</f>
        <v>267000</v>
      </c>
      <c r="R4" s="14"/>
      <c r="S4" s="15">
        <v>969000</v>
      </c>
      <c r="T4" s="10">
        <v>0.23799999999999999</v>
      </c>
      <c r="U4" s="16">
        <f t="shared" si="1"/>
        <v>230622</v>
      </c>
      <c r="V4" s="17">
        <f t="shared" si="2"/>
        <v>267000</v>
      </c>
    </row>
    <row r="5" spans="1:22" ht="51">
      <c r="A5" s="9">
        <v>4</v>
      </c>
      <c r="B5" s="10" t="s">
        <v>32</v>
      </c>
      <c r="C5" s="11">
        <v>1</v>
      </c>
      <c r="D5" s="10" t="s">
        <v>27</v>
      </c>
      <c r="E5" s="10" t="s">
        <v>28</v>
      </c>
      <c r="F5" s="10" t="s">
        <v>29</v>
      </c>
      <c r="G5" s="10" t="s">
        <v>33</v>
      </c>
      <c r="H5" s="10" t="s">
        <v>19</v>
      </c>
      <c r="I5" s="10" t="s">
        <v>20</v>
      </c>
      <c r="J5" s="10" t="s">
        <v>21</v>
      </c>
      <c r="K5" s="10" t="s">
        <v>31</v>
      </c>
      <c r="L5" s="10" t="s">
        <v>23</v>
      </c>
      <c r="M5" s="10" t="s">
        <v>24</v>
      </c>
      <c r="N5" s="29">
        <f t="shared" si="0"/>
        <v>2811</v>
      </c>
      <c r="O5" s="26"/>
      <c r="P5" s="12"/>
      <c r="Q5" s="13">
        <f>V5</f>
        <v>267000</v>
      </c>
      <c r="R5" s="14"/>
      <c r="S5" s="15">
        <v>969000</v>
      </c>
      <c r="T5" s="10">
        <v>0.23799999999999999</v>
      </c>
      <c r="U5" s="16">
        <f t="shared" si="1"/>
        <v>230622</v>
      </c>
      <c r="V5" s="17">
        <f t="shared" si="2"/>
        <v>267000</v>
      </c>
    </row>
    <row r="6" spans="1:22" ht="38.25">
      <c r="A6" s="9">
        <v>5</v>
      </c>
      <c r="B6" s="10" t="s">
        <v>34</v>
      </c>
      <c r="C6" s="11">
        <v>1</v>
      </c>
      <c r="D6" s="10" t="s">
        <v>15</v>
      </c>
      <c r="E6" s="10" t="s">
        <v>16</v>
      </c>
      <c r="F6" s="10" t="s">
        <v>29</v>
      </c>
      <c r="G6" s="10" t="s">
        <v>35</v>
      </c>
      <c r="H6" s="10" t="s">
        <v>19</v>
      </c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  <c r="N6" s="29">
        <f t="shared" si="0"/>
        <v>1716</v>
      </c>
      <c r="O6" s="26"/>
      <c r="P6" s="12"/>
      <c r="Q6" s="13">
        <f>V6</f>
        <v>163000</v>
      </c>
      <c r="R6" s="14"/>
      <c r="S6" s="15">
        <v>840000</v>
      </c>
      <c r="T6" s="10">
        <v>0.16700000000000001</v>
      </c>
      <c r="U6" s="16">
        <f t="shared" si="1"/>
        <v>140280</v>
      </c>
      <c r="V6" s="17">
        <f t="shared" si="2"/>
        <v>163000</v>
      </c>
    </row>
    <row r="7" spans="1:22" ht="38.25">
      <c r="A7" s="9">
        <v>6</v>
      </c>
      <c r="B7" s="10" t="s">
        <v>36</v>
      </c>
      <c r="C7" s="11">
        <v>1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19</v>
      </c>
      <c r="I7" s="10" t="s">
        <v>20</v>
      </c>
      <c r="J7" s="10" t="s">
        <v>21</v>
      </c>
      <c r="K7" s="10" t="s">
        <v>41</v>
      </c>
      <c r="L7" s="10" t="s">
        <v>23</v>
      </c>
      <c r="M7" s="10" t="s">
        <v>24</v>
      </c>
      <c r="N7" s="29">
        <f t="shared" si="0"/>
        <v>3084</v>
      </c>
      <c r="O7" s="26"/>
      <c r="P7" s="12"/>
      <c r="Q7" s="13">
        <f t="shared" ref="Q7:Q62" si="3">V7</f>
        <v>293000</v>
      </c>
      <c r="R7" s="14"/>
      <c r="S7" s="15">
        <v>1065000</v>
      </c>
      <c r="T7" s="10">
        <v>0.23799999999999999</v>
      </c>
      <c r="U7" s="16">
        <f t="shared" si="1"/>
        <v>253470</v>
      </c>
      <c r="V7" s="17">
        <f t="shared" si="2"/>
        <v>293000</v>
      </c>
    </row>
    <row r="8" spans="1:22" ht="38.25">
      <c r="A8" s="9">
        <v>7</v>
      </c>
      <c r="B8" s="10" t="s">
        <v>42</v>
      </c>
      <c r="C8" s="11">
        <v>1</v>
      </c>
      <c r="D8" s="10" t="s">
        <v>15</v>
      </c>
      <c r="E8" s="10" t="s">
        <v>16</v>
      </c>
      <c r="F8" s="10" t="s">
        <v>29</v>
      </c>
      <c r="G8" s="10" t="s">
        <v>35</v>
      </c>
      <c r="H8" s="10" t="s">
        <v>19</v>
      </c>
      <c r="I8" s="10" t="s">
        <v>20</v>
      </c>
      <c r="J8" s="10" t="s">
        <v>21</v>
      </c>
      <c r="K8" s="10" t="s">
        <v>22</v>
      </c>
      <c r="L8" s="10" t="s">
        <v>23</v>
      </c>
      <c r="M8" s="10" t="s">
        <v>24</v>
      </c>
      <c r="N8" s="29">
        <f t="shared" si="0"/>
        <v>1726</v>
      </c>
      <c r="O8" s="26"/>
      <c r="P8" s="12"/>
      <c r="Q8" s="13">
        <f t="shared" si="3"/>
        <v>164000</v>
      </c>
      <c r="R8" s="14"/>
      <c r="S8" s="15">
        <v>849000</v>
      </c>
      <c r="T8" s="10">
        <v>0.16700000000000001</v>
      </c>
      <c r="U8" s="16">
        <f t="shared" si="1"/>
        <v>141783</v>
      </c>
      <c r="V8" s="17">
        <f t="shared" si="2"/>
        <v>164000</v>
      </c>
    </row>
    <row r="9" spans="1:22" ht="38.25">
      <c r="A9" s="9">
        <v>8</v>
      </c>
      <c r="B9" s="10" t="s">
        <v>43</v>
      </c>
      <c r="C9" s="11">
        <v>1</v>
      </c>
      <c r="D9" s="10" t="s">
        <v>15</v>
      </c>
      <c r="E9" s="10" t="s">
        <v>16</v>
      </c>
      <c r="F9" s="10" t="s">
        <v>44</v>
      </c>
      <c r="G9" s="10" t="s">
        <v>45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29">
        <f t="shared" si="0"/>
        <v>2263</v>
      </c>
      <c r="O9" s="26"/>
      <c r="P9" s="12"/>
      <c r="Q9" s="13">
        <f t="shared" si="3"/>
        <v>215000</v>
      </c>
      <c r="R9" s="14"/>
      <c r="S9" s="15">
        <v>1113000</v>
      </c>
      <c r="T9" s="10">
        <v>0.16700000000000001</v>
      </c>
      <c r="U9" s="16">
        <f t="shared" si="1"/>
        <v>185871</v>
      </c>
      <c r="V9" s="17">
        <f t="shared" si="2"/>
        <v>215000</v>
      </c>
    </row>
    <row r="10" spans="1:22" ht="38.25">
      <c r="A10" s="9">
        <v>9</v>
      </c>
      <c r="B10" s="10" t="s">
        <v>46</v>
      </c>
      <c r="C10" s="11">
        <v>1</v>
      </c>
      <c r="D10" s="10" t="s">
        <v>15</v>
      </c>
      <c r="E10" s="10" t="s">
        <v>16</v>
      </c>
      <c r="F10" s="10" t="s">
        <v>17</v>
      </c>
      <c r="G10" s="10" t="s">
        <v>18</v>
      </c>
      <c r="H10" s="10" t="s">
        <v>19</v>
      </c>
      <c r="I10" s="10" t="s">
        <v>20</v>
      </c>
      <c r="J10" s="10" t="s">
        <v>21</v>
      </c>
      <c r="K10" s="10" t="s">
        <v>22</v>
      </c>
      <c r="L10" s="10" t="s">
        <v>23</v>
      </c>
      <c r="M10" s="10" t="s">
        <v>24</v>
      </c>
      <c r="N10" s="29">
        <f t="shared" si="0"/>
        <v>1916</v>
      </c>
      <c r="O10" s="26"/>
      <c r="P10" s="12"/>
      <c r="Q10" s="13">
        <f t="shared" si="3"/>
        <v>182000</v>
      </c>
      <c r="R10" s="14"/>
      <c r="S10" s="15">
        <v>942000</v>
      </c>
      <c r="T10" s="10">
        <v>0.16700000000000001</v>
      </c>
      <c r="U10" s="16">
        <f t="shared" si="1"/>
        <v>157314</v>
      </c>
      <c r="V10" s="17">
        <f t="shared" si="2"/>
        <v>182000</v>
      </c>
    </row>
    <row r="11" spans="1:22" ht="38.25">
      <c r="A11" s="9">
        <v>10</v>
      </c>
      <c r="B11" s="10" t="s">
        <v>47</v>
      </c>
      <c r="C11" s="11">
        <v>1</v>
      </c>
      <c r="D11" s="10" t="s">
        <v>15</v>
      </c>
      <c r="E11" s="10" t="s">
        <v>16</v>
      </c>
      <c r="F11" s="10" t="s">
        <v>44</v>
      </c>
      <c r="G11" s="10" t="s">
        <v>48</v>
      </c>
      <c r="H11" s="10" t="s">
        <v>19</v>
      </c>
      <c r="I11" s="10" t="s">
        <v>20</v>
      </c>
      <c r="J11" s="10" t="s">
        <v>21</v>
      </c>
      <c r="K11" s="10" t="s">
        <v>22</v>
      </c>
      <c r="L11" s="10" t="s">
        <v>23</v>
      </c>
      <c r="M11" s="10" t="s">
        <v>49</v>
      </c>
      <c r="N11" s="29">
        <f t="shared" si="0"/>
        <v>2158</v>
      </c>
      <c r="O11" s="26"/>
      <c r="P11" s="12"/>
      <c r="Q11" s="13">
        <f t="shared" si="3"/>
        <v>205000</v>
      </c>
      <c r="R11" s="14"/>
      <c r="S11" s="15">
        <v>1058000</v>
      </c>
      <c r="T11" s="10">
        <v>0.16700000000000001</v>
      </c>
      <c r="U11" s="16">
        <f t="shared" si="1"/>
        <v>176686</v>
      </c>
      <c r="V11" s="17">
        <f t="shared" si="2"/>
        <v>205000</v>
      </c>
    </row>
    <row r="12" spans="1:22" ht="38.25">
      <c r="A12" s="9">
        <v>11</v>
      </c>
      <c r="B12" s="10" t="s">
        <v>50</v>
      </c>
      <c r="C12" s="11">
        <v>1</v>
      </c>
      <c r="D12" s="10" t="s">
        <v>15</v>
      </c>
      <c r="E12" s="10" t="s">
        <v>16</v>
      </c>
      <c r="F12" s="10" t="s">
        <v>29</v>
      </c>
      <c r="G12" s="10" t="s">
        <v>51</v>
      </c>
      <c r="H12" s="10" t="s">
        <v>19</v>
      </c>
      <c r="I12" s="10" t="s">
        <v>20</v>
      </c>
      <c r="J12" s="10" t="s">
        <v>21</v>
      </c>
      <c r="K12" s="10" t="s">
        <v>22</v>
      </c>
      <c r="L12" s="10" t="s">
        <v>23</v>
      </c>
      <c r="M12" s="10" t="s">
        <v>24</v>
      </c>
      <c r="N12" s="29">
        <f t="shared" si="0"/>
        <v>2347</v>
      </c>
      <c r="O12" s="26"/>
      <c r="P12" s="12"/>
      <c r="Q12" s="13">
        <f t="shared" si="3"/>
        <v>223000</v>
      </c>
      <c r="R12" s="14"/>
      <c r="S12" s="15">
        <v>1154000</v>
      </c>
      <c r="T12" s="10">
        <v>0.16700000000000001</v>
      </c>
      <c r="U12" s="16">
        <f t="shared" si="1"/>
        <v>192718</v>
      </c>
      <c r="V12" s="17">
        <f t="shared" si="2"/>
        <v>223000</v>
      </c>
    </row>
    <row r="13" spans="1:22" ht="38.25">
      <c r="A13" s="9">
        <v>12</v>
      </c>
      <c r="B13" s="10" t="s">
        <v>52</v>
      </c>
      <c r="C13" s="11">
        <v>1</v>
      </c>
      <c r="D13" s="10" t="s">
        <v>15</v>
      </c>
      <c r="E13" s="10" t="s">
        <v>16</v>
      </c>
      <c r="F13" s="10" t="s">
        <v>29</v>
      </c>
      <c r="G13" s="10" t="s">
        <v>51</v>
      </c>
      <c r="H13" s="10" t="s">
        <v>19</v>
      </c>
      <c r="I13" s="10" t="s">
        <v>20</v>
      </c>
      <c r="J13" s="10" t="s">
        <v>21</v>
      </c>
      <c r="K13" s="10" t="s">
        <v>22</v>
      </c>
      <c r="L13" s="10" t="s">
        <v>23</v>
      </c>
      <c r="M13" s="10" t="s">
        <v>24</v>
      </c>
      <c r="N13" s="29">
        <f t="shared" si="0"/>
        <v>2347</v>
      </c>
      <c r="O13" s="26"/>
      <c r="P13" s="12"/>
      <c r="Q13" s="13">
        <f t="shared" si="3"/>
        <v>223000</v>
      </c>
      <c r="R13" s="14"/>
      <c r="S13" s="15">
        <v>1154000</v>
      </c>
      <c r="T13" s="10">
        <v>0.16700000000000001</v>
      </c>
      <c r="U13" s="16">
        <f t="shared" si="1"/>
        <v>192718</v>
      </c>
      <c r="V13" s="17">
        <f t="shared" si="2"/>
        <v>223000</v>
      </c>
    </row>
    <row r="14" spans="1:22" ht="38.25">
      <c r="A14" s="9">
        <v>13</v>
      </c>
      <c r="B14" s="10" t="s">
        <v>53</v>
      </c>
      <c r="C14" s="11">
        <v>1</v>
      </c>
      <c r="D14" s="10" t="s">
        <v>15</v>
      </c>
      <c r="E14" s="10" t="s">
        <v>16</v>
      </c>
      <c r="F14" s="10" t="s">
        <v>29</v>
      </c>
      <c r="G14" s="10" t="s">
        <v>51</v>
      </c>
      <c r="H14" s="10" t="s">
        <v>19</v>
      </c>
      <c r="I14" s="10" t="s">
        <v>20</v>
      </c>
      <c r="J14" s="10" t="s">
        <v>21</v>
      </c>
      <c r="K14" s="10" t="s">
        <v>22</v>
      </c>
      <c r="L14" s="10" t="s">
        <v>23</v>
      </c>
      <c r="M14" s="10" t="s">
        <v>24</v>
      </c>
      <c r="N14" s="29">
        <f t="shared" si="0"/>
        <v>1726</v>
      </c>
      <c r="O14" s="26"/>
      <c r="P14" s="12"/>
      <c r="Q14" s="13">
        <f t="shared" si="3"/>
        <v>164000</v>
      </c>
      <c r="R14" s="14"/>
      <c r="S14" s="15">
        <v>849000</v>
      </c>
      <c r="T14" s="10">
        <v>0.16700000000000001</v>
      </c>
      <c r="U14" s="16">
        <f t="shared" si="1"/>
        <v>141783</v>
      </c>
      <c r="V14" s="17">
        <f t="shared" si="2"/>
        <v>164000</v>
      </c>
    </row>
    <row r="15" spans="1:22" ht="38.25">
      <c r="A15" s="9">
        <v>14</v>
      </c>
      <c r="B15" s="10" t="s">
        <v>54</v>
      </c>
      <c r="C15" s="11">
        <v>1</v>
      </c>
      <c r="D15" s="10" t="s">
        <v>15</v>
      </c>
      <c r="E15" s="10" t="s">
        <v>16</v>
      </c>
      <c r="F15" s="10" t="s">
        <v>29</v>
      </c>
      <c r="G15" s="10" t="s">
        <v>55</v>
      </c>
      <c r="H15" s="10" t="s">
        <v>19</v>
      </c>
      <c r="I15" s="10" t="s">
        <v>20</v>
      </c>
      <c r="J15" s="10" t="s">
        <v>21</v>
      </c>
      <c r="K15" s="10" t="s">
        <v>22</v>
      </c>
      <c r="L15" s="10" t="s">
        <v>23</v>
      </c>
      <c r="M15" s="10" t="s">
        <v>24</v>
      </c>
      <c r="N15" s="29">
        <f t="shared" si="0"/>
        <v>2053</v>
      </c>
      <c r="O15" s="26"/>
      <c r="P15" s="12"/>
      <c r="Q15" s="13">
        <f t="shared" si="3"/>
        <v>195000</v>
      </c>
      <c r="R15" s="14"/>
      <c r="S15" s="15">
        <v>1009000</v>
      </c>
      <c r="T15" s="10">
        <v>0.16700000000000001</v>
      </c>
      <c r="U15" s="16">
        <f t="shared" si="1"/>
        <v>168503</v>
      </c>
      <c r="V15" s="17">
        <f t="shared" si="2"/>
        <v>195000</v>
      </c>
    </row>
    <row r="16" spans="1:22" ht="38.25">
      <c r="A16" s="9">
        <v>15</v>
      </c>
      <c r="B16" s="10" t="s">
        <v>56</v>
      </c>
      <c r="C16" s="11">
        <v>1</v>
      </c>
      <c r="D16" s="10" t="s">
        <v>57</v>
      </c>
      <c r="E16" s="10" t="s">
        <v>58</v>
      </c>
      <c r="F16" s="10" t="s">
        <v>44</v>
      </c>
      <c r="G16" s="10" t="s">
        <v>51</v>
      </c>
      <c r="H16" s="10" t="s">
        <v>19</v>
      </c>
      <c r="I16" s="10" t="s">
        <v>20</v>
      </c>
      <c r="J16" s="10" t="s">
        <v>59</v>
      </c>
      <c r="K16" s="10" t="s">
        <v>60</v>
      </c>
      <c r="L16" s="10" t="s">
        <v>23</v>
      </c>
      <c r="M16" s="10" t="s">
        <v>61</v>
      </c>
      <c r="N16" s="29">
        <f t="shared" si="0"/>
        <v>2747</v>
      </c>
      <c r="O16" s="26"/>
      <c r="P16" s="12"/>
      <c r="Q16" s="13">
        <f t="shared" si="3"/>
        <v>261000</v>
      </c>
      <c r="R16" s="14"/>
      <c r="S16" s="15">
        <v>948000</v>
      </c>
      <c r="T16" s="10">
        <v>0.23799999999999999</v>
      </c>
      <c r="U16" s="16">
        <f t="shared" si="1"/>
        <v>225624</v>
      </c>
      <c r="V16" s="17">
        <f t="shared" si="2"/>
        <v>261000</v>
      </c>
    </row>
    <row r="17" spans="1:22" ht="38.25">
      <c r="A17" s="9">
        <v>16</v>
      </c>
      <c r="B17" s="10" t="s">
        <v>62</v>
      </c>
      <c r="C17" s="11">
        <v>1</v>
      </c>
      <c r="D17" s="10" t="s">
        <v>15</v>
      </c>
      <c r="E17" s="10" t="s">
        <v>16</v>
      </c>
      <c r="F17" s="10" t="s">
        <v>29</v>
      </c>
      <c r="G17" s="10" t="s">
        <v>63</v>
      </c>
      <c r="H17" s="10" t="s">
        <v>19</v>
      </c>
      <c r="I17" s="10" t="s">
        <v>20</v>
      </c>
      <c r="J17" s="10" t="s">
        <v>21</v>
      </c>
      <c r="K17" s="10" t="s">
        <v>41</v>
      </c>
      <c r="L17" s="10" t="s">
        <v>23</v>
      </c>
      <c r="M17" s="10" t="s">
        <v>24</v>
      </c>
      <c r="N17" s="29">
        <f t="shared" si="0"/>
        <v>1968</v>
      </c>
      <c r="O17" s="26"/>
      <c r="P17" s="12"/>
      <c r="Q17" s="13">
        <f t="shared" si="3"/>
        <v>187000</v>
      </c>
      <c r="R17" s="14"/>
      <c r="S17" s="15">
        <v>967000</v>
      </c>
      <c r="T17" s="10">
        <v>0.16700000000000001</v>
      </c>
      <c r="U17" s="16">
        <f t="shared" si="1"/>
        <v>161489</v>
      </c>
      <c r="V17" s="17">
        <f t="shared" si="2"/>
        <v>187000</v>
      </c>
    </row>
    <row r="18" spans="1:22" ht="38.25">
      <c r="A18" s="9">
        <v>17</v>
      </c>
      <c r="B18" s="10" t="s">
        <v>64</v>
      </c>
      <c r="C18" s="11">
        <v>1</v>
      </c>
      <c r="D18" s="10" t="s">
        <v>57</v>
      </c>
      <c r="E18" s="10" t="s">
        <v>58</v>
      </c>
      <c r="F18" s="10" t="s">
        <v>44</v>
      </c>
      <c r="G18" s="10" t="s">
        <v>65</v>
      </c>
      <c r="H18" s="10" t="s">
        <v>19</v>
      </c>
      <c r="I18" s="10" t="s">
        <v>20</v>
      </c>
      <c r="J18" s="10" t="s">
        <v>59</v>
      </c>
      <c r="K18" s="10" t="s">
        <v>60</v>
      </c>
      <c r="L18" s="10" t="s">
        <v>23</v>
      </c>
      <c r="M18" s="10" t="s">
        <v>61</v>
      </c>
      <c r="N18" s="29">
        <f t="shared" si="0"/>
        <v>2832</v>
      </c>
      <c r="O18" s="26"/>
      <c r="P18" s="12"/>
      <c r="Q18" s="13">
        <f t="shared" si="3"/>
        <v>269000</v>
      </c>
      <c r="R18" s="14"/>
      <c r="S18" s="15">
        <v>978000</v>
      </c>
      <c r="T18" s="10">
        <v>0.23799999999999999</v>
      </c>
      <c r="U18" s="16">
        <f t="shared" si="1"/>
        <v>232764</v>
      </c>
      <c r="V18" s="17">
        <f t="shared" si="2"/>
        <v>269000</v>
      </c>
    </row>
    <row r="19" spans="1:22" ht="51">
      <c r="A19" s="9">
        <v>18</v>
      </c>
      <c r="B19" s="10" t="s">
        <v>66</v>
      </c>
      <c r="C19" s="11">
        <v>1</v>
      </c>
      <c r="D19" s="10" t="s">
        <v>27</v>
      </c>
      <c r="E19" s="10" t="s">
        <v>28</v>
      </c>
      <c r="F19" s="10" t="s">
        <v>29</v>
      </c>
      <c r="G19" s="10" t="s">
        <v>67</v>
      </c>
      <c r="H19" s="10" t="s">
        <v>19</v>
      </c>
      <c r="I19" s="10" t="s">
        <v>20</v>
      </c>
      <c r="J19" s="10" t="s">
        <v>21</v>
      </c>
      <c r="K19" s="10" t="s">
        <v>41</v>
      </c>
      <c r="L19" s="10" t="s">
        <v>23</v>
      </c>
      <c r="M19" s="10" t="s">
        <v>61</v>
      </c>
      <c r="N19" s="29">
        <f t="shared" si="0"/>
        <v>3095</v>
      </c>
      <c r="O19" s="26"/>
      <c r="P19" s="12"/>
      <c r="Q19" s="13">
        <f t="shared" si="3"/>
        <v>294000</v>
      </c>
      <c r="R19" s="14"/>
      <c r="S19" s="15">
        <v>1068000</v>
      </c>
      <c r="T19" s="10">
        <v>0.23799999999999999</v>
      </c>
      <c r="U19" s="16">
        <f t="shared" si="1"/>
        <v>254184</v>
      </c>
      <c r="V19" s="17">
        <f t="shared" si="2"/>
        <v>294000</v>
      </c>
    </row>
    <row r="20" spans="1:22" ht="63.75">
      <c r="A20" s="9">
        <v>19</v>
      </c>
      <c r="B20" s="10" t="s">
        <v>68</v>
      </c>
      <c r="C20" s="11">
        <v>1</v>
      </c>
      <c r="D20" s="10" t="s">
        <v>69</v>
      </c>
      <c r="E20" s="10" t="s">
        <v>70</v>
      </c>
      <c r="F20" s="10" t="s">
        <v>17</v>
      </c>
      <c r="G20" s="10" t="s">
        <v>71</v>
      </c>
      <c r="H20" s="10" t="s">
        <v>19</v>
      </c>
      <c r="I20" s="10" t="s">
        <v>20</v>
      </c>
      <c r="J20" s="10" t="s">
        <v>59</v>
      </c>
      <c r="K20" s="10" t="s">
        <v>72</v>
      </c>
      <c r="L20" s="10" t="s">
        <v>23</v>
      </c>
      <c r="M20" s="10" t="s">
        <v>73</v>
      </c>
      <c r="N20" s="29">
        <f t="shared" si="0"/>
        <v>2600</v>
      </c>
      <c r="O20" s="26"/>
      <c r="P20" s="12"/>
      <c r="Q20" s="13">
        <f t="shared" si="3"/>
        <v>247000</v>
      </c>
      <c r="R20" s="14"/>
      <c r="S20" s="15">
        <v>898000</v>
      </c>
      <c r="T20" s="10">
        <v>0.23799999999999999</v>
      </c>
      <c r="U20" s="16">
        <f t="shared" si="1"/>
        <v>213724</v>
      </c>
      <c r="V20" s="17">
        <f t="shared" si="2"/>
        <v>247000</v>
      </c>
    </row>
    <row r="21" spans="1:22" ht="38.25">
      <c r="A21" s="9">
        <v>20</v>
      </c>
      <c r="B21" s="10" t="s">
        <v>74</v>
      </c>
      <c r="C21" s="11">
        <v>1</v>
      </c>
      <c r="D21" s="10" t="s">
        <v>15</v>
      </c>
      <c r="E21" s="10" t="s">
        <v>16</v>
      </c>
      <c r="F21" s="10" t="s">
        <v>29</v>
      </c>
      <c r="G21" s="10" t="s">
        <v>55</v>
      </c>
      <c r="H21" s="10" t="s">
        <v>19</v>
      </c>
      <c r="I21" s="10" t="s">
        <v>20</v>
      </c>
      <c r="J21" s="10" t="s">
        <v>21</v>
      </c>
      <c r="K21" s="10" t="s">
        <v>22</v>
      </c>
      <c r="L21" s="10" t="s">
        <v>23</v>
      </c>
      <c r="M21" s="10" t="s">
        <v>49</v>
      </c>
      <c r="N21" s="29">
        <f t="shared" si="0"/>
        <v>1726</v>
      </c>
      <c r="O21" s="26"/>
      <c r="P21" s="12"/>
      <c r="Q21" s="13">
        <f t="shared" si="3"/>
        <v>164000</v>
      </c>
      <c r="R21" s="14"/>
      <c r="S21" s="15">
        <v>849000</v>
      </c>
      <c r="T21" s="10">
        <v>0.16700000000000001</v>
      </c>
      <c r="U21" s="16">
        <f t="shared" si="1"/>
        <v>141783</v>
      </c>
      <c r="V21" s="17">
        <f t="shared" si="2"/>
        <v>164000</v>
      </c>
    </row>
    <row r="22" spans="1:22" ht="38.25">
      <c r="A22" s="9">
        <v>21</v>
      </c>
      <c r="B22" s="10" t="s">
        <v>75</v>
      </c>
      <c r="C22" s="11">
        <v>1</v>
      </c>
      <c r="D22" s="10" t="s">
        <v>57</v>
      </c>
      <c r="E22" s="10" t="s">
        <v>58</v>
      </c>
      <c r="F22" s="10" t="s">
        <v>44</v>
      </c>
      <c r="G22" s="10" t="s">
        <v>18</v>
      </c>
      <c r="H22" s="10" t="s">
        <v>19</v>
      </c>
      <c r="I22" s="10" t="s">
        <v>20</v>
      </c>
      <c r="J22" s="10" t="s">
        <v>21</v>
      </c>
      <c r="K22" s="10" t="s">
        <v>31</v>
      </c>
      <c r="L22" s="10" t="s">
        <v>23</v>
      </c>
      <c r="M22" s="10" t="s">
        <v>73</v>
      </c>
      <c r="N22" s="29">
        <f t="shared" si="0"/>
        <v>3600</v>
      </c>
      <c r="O22" s="26"/>
      <c r="P22" s="12"/>
      <c r="Q22" s="13">
        <f t="shared" si="3"/>
        <v>342000</v>
      </c>
      <c r="R22" s="14"/>
      <c r="S22" s="15">
        <v>1241000</v>
      </c>
      <c r="T22" s="10">
        <v>0.23799999999999999</v>
      </c>
      <c r="U22" s="16">
        <f t="shared" si="1"/>
        <v>295358</v>
      </c>
      <c r="V22" s="17">
        <f t="shared" si="2"/>
        <v>342000</v>
      </c>
    </row>
    <row r="23" spans="1:22" ht="38.25">
      <c r="A23" s="9">
        <v>22</v>
      </c>
      <c r="B23" s="10" t="s">
        <v>76</v>
      </c>
      <c r="C23" s="11">
        <v>1</v>
      </c>
      <c r="D23" s="10" t="s">
        <v>15</v>
      </c>
      <c r="E23" s="10" t="s">
        <v>16</v>
      </c>
      <c r="F23" s="10" t="s">
        <v>29</v>
      </c>
      <c r="G23" s="10" t="s">
        <v>35</v>
      </c>
      <c r="H23" s="10" t="s">
        <v>19</v>
      </c>
      <c r="I23" s="10" t="s">
        <v>20</v>
      </c>
      <c r="J23" s="10" t="s">
        <v>21</v>
      </c>
      <c r="K23" s="10" t="s">
        <v>22</v>
      </c>
      <c r="L23" s="10" t="s">
        <v>23</v>
      </c>
      <c r="M23" s="10" t="s">
        <v>49</v>
      </c>
      <c r="N23" s="29">
        <f t="shared" si="0"/>
        <v>1726</v>
      </c>
      <c r="O23" s="26"/>
      <c r="P23" s="12"/>
      <c r="Q23" s="13">
        <f t="shared" si="3"/>
        <v>164000</v>
      </c>
      <c r="R23" s="14"/>
      <c r="S23" s="15">
        <v>849000</v>
      </c>
      <c r="T23" s="10">
        <v>0.16700000000000001</v>
      </c>
      <c r="U23" s="16">
        <f t="shared" si="1"/>
        <v>141783</v>
      </c>
      <c r="V23" s="17">
        <f t="shared" si="2"/>
        <v>164000</v>
      </c>
    </row>
    <row r="24" spans="1:22" ht="38.25">
      <c r="A24" s="9">
        <v>23</v>
      </c>
      <c r="B24" s="10" t="s">
        <v>77</v>
      </c>
      <c r="C24" s="11">
        <v>1</v>
      </c>
      <c r="D24" s="10" t="s">
        <v>15</v>
      </c>
      <c r="E24" s="10" t="s">
        <v>16</v>
      </c>
      <c r="F24" s="10" t="s">
        <v>17</v>
      </c>
      <c r="G24" s="10" t="s">
        <v>18</v>
      </c>
      <c r="H24" s="10" t="s">
        <v>19</v>
      </c>
      <c r="I24" s="10" t="s">
        <v>20</v>
      </c>
      <c r="J24" s="10" t="s">
        <v>21</v>
      </c>
      <c r="K24" s="10" t="s">
        <v>22</v>
      </c>
      <c r="L24" s="10" t="s">
        <v>23</v>
      </c>
      <c r="M24" s="10" t="s">
        <v>24</v>
      </c>
      <c r="N24" s="29">
        <f t="shared" si="0"/>
        <v>2032</v>
      </c>
      <c r="O24" s="26"/>
      <c r="P24" s="12"/>
      <c r="Q24" s="13">
        <f t="shared" si="3"/>
        <v>193000</v>
      </c>
      <c r="R24" s="14"/>
      <c r="S24" s="15">
        <v>997000</v>
      </c>
      <c r="T24" s="10">
        <v>0.16700000000000001</v>
      </c>
      <c r="U24" s="16">
        <f t="shared" si="1"/>
        <v>166499</v>
      </c>
      <c r="V24" s="17">
        <f t="shared" si="2"/>
        <v>193000</v>
      </c>
    </row>
    <row r="25" spans="1:22" ht="38.25">
      <c r="A25" s="9">
        <v>24</v>
      </c>
      <c r="B25" s="10" t="s">
        <v>78</v>
      </c>
      <c r="C25" s="11">
        <v>1</v>
      </c>
      <c r="D25" s="10" t="s">
        <v>15</v>
      </c>
      <c r="E25" s="10" t="s">
        <v>16</v>
      </c>
      <c r="F25" s="10" t="s">
        <v>29</v>
      </c>
      <c r="G25" s="10" t="s">
        <v>67</v>
      </c>
      <c r="H25" s="10" t="s">
        <v>19</v>
      </c>
      <c r="I25" s="10" t="s">
        <v>20</v>
      </c>
      <c r="J25" s="10" t="s">
        <v>21</v>
      </c>
      <c r="K25" s="10" t="s">
        <v>22</v>
      </c>
      <c r="L25" s="10" t="s">
        <v>23</v>
      </c>
      <c r="M25" s="10" t="s">
        <v>24</v>
      </c>
      <c r="N25" s="29">
        <f t="shared" si="0"/>
        <v>1726</v>
      </c>
      <c r="O25" s="26"/>
      <c r="P25" s="12"/>
      <c r="Q25" s="13">
        <f t="shared" si="3"/>
        <v>164000</v>
      </c>
      <c r="R25" s="14"/>
      <c r="S25" s="15">
        <v>849000</v>
      </c>
      <c r="T25" s="10">
        <v>0.16700000000000001</v>
      </c>
      <c r="U25" s="16">
        <f t="shared" si="1"/>
        <v>141783</v>
      </c>
      <c r="V25" s="17">
        <f t="shared" si="2"/>
        <v>164000</v>
      </c>
    </row>
    <row r="26" spans="1:22" ht="38.25">
      <c r="A26" s="9">
        <v>25</v>
      </c>
      <c r="B26" s="10" t="s">
        <v>79</v>
      </c>
      <c r="C26" s="11">
        <v>1</v>
      </c>
      <c r="D26" s="10" t="s">
        <v>15</v>
      </c>
      <c r="E26" s="10" t="s">
        <v>16</v>
      </c>
      <c r="F26" s="10" t="s">
        <v>17</v>
      </c>
      <c r="G26" s="10" t="s">
        <v>55</v>
      </c>
      <c r="H26" s="10" t="s">
        <v>19</v>
      </c>
      <c r="I26" s="10" t="s">
        <v>20</v>
      </c>
      <c r="J26" s="10" t="s">
        <v>21</v>
      </c>
      <c r="K26" s="10" t="s">
        <v>22</v>
      </c>
      <c r="L26" s="10" t="s">
        <v>23</v>
      </c>
      <c r="M26" s="10" t="s">
        <v>24</v>
      </c>
      <c r="N26" s="29">
        <f t="shared" si="0"/>
        <v>2032</v>
      </c>
      <c r="O26" s="26"/>
      <c r="P26" s="12"/>
      <c r="Q26" s="13">
        <f t="shared" si="3"/>
        <v>193000</v>
      </c>
      <c r="R26" s="14"/>
      <c r="S26" s="15">
        <v>997000</v>
      </c>
      <c r="T26" s="10">
        <v>0.16700000000000001</v>
      </c>
      <c r="U26" s="16">
        <f t="shared" si="1"/>
        <v>166499</v>
      </c>
      <c r="V26" s="17">
        <f t="shared" si="2"/>
        <v>193000</v>
      </c>
    </row>
    <row r="27" spans="1:22" ht="38.25">
      <c r="A27" s="9">
        <v>26</v>
      </c>
      <c r="B27" s="10" t="s">
        <v>80</v>
      </c>
      <c r="C27" s="11">
        <v>1</v>
      </c>
      <c r="D27" s="10" t="s">
        <v>15</v>
      </c>
      <c r="E27" s="10" t="s">
        <v>16</v>
      </c>
      <c r="F27" s="10" t="s">
        <v>29</v>
      </c>
      <c r="G27" s="10" t="s">
        <v>67</v>
      </c>
      <c r="H27" s="10" t="s">
        <v>19</v>
      </c>
      <c r="I27" s="10" t="s">
        <v>20</v>
      </c>
      <c r="J27" s="10" t="s">
        <v>21</v>
      </c>
      <c r="K27" s="10" t="s">
        <v>22</v>
      </c>
      <c r="L27" s="10" t="s">
        <v>23</v>
      </c>
      <c r="M27" s="10" t="s">
        <v>24</v>
      </c>
      <c r="N27" s="29">
        <f t="shared" si="0"/>
        <v>1842</v>
      </c>
      <c r="O27" s="26"/>
      <c r="P27" s="12"/>
      <c r="Q27" s="13">
        <f t="shared" si="3"/>
        <v>175000</v>
      </c>
      <c r="R27" s="14"/>
      <c r="S27" s="15">
        <v>904000</v>
      </c>
      <c r="T27" s="10">
        <v>0.16700000000000001</v>
      </c>
      <c r="U27" s="16">
        <f t="shared" si="1"/>
        <v>150968</v>
      </c>
      <c r="V27" s="17">
        <f t="shared" si="2"/>
        <v>175000</v>
      </c>
    </row>
    <row r="28" spans="1:22" ht="38.25">
      <c r="A28" s="9">
        <v>27</v>
      </c>
      <c r="B28" s="10" t="s">
        <v>81</v>
      </c>
      <c r="C28" s="11">
        <v>1</v>
      </c>
      <c r="D28" s="10" t="s">
        <v>15</v>
      </c>
      <c r="E28" s="10" t="s">
        <v>16</v>
      </c>
      <c r="F28" s="10" t="s">
        <v>17</v>
      </c>
      <c r="G28" s="10" t="s">
        <v>55</v>
      </c>
      <c r="H28" s="10" t="s">
        <v>19</v>
      </c>
      <c r="I28" s="10" t="s">
        <v>20</v>
      </c>
      <c r="J28" s="10" t="s">
        <v>21</v>
      </c>
      <c r="K28" s="10" t="s">
        <v>22</v>
      </c>
      <c r="L28" s="10" t="s">
        <v>23</v>
      </c>
      <c r="M28" s="10" t="s">
        <v>24</v>
      </c>
      <c r="N28" s="29">
        <f t="shared" si="0"/>
        <v>1916</v>
      </c>
      <c r="O28" s="26"/>
      <c r="P28" s="12"/>
      <c r="Q28" s="13">
        <f t="shared" si="3"/>
        <v>182000</v>
      </c>
      <c r="R28" s="14"/>
      <c r="S28" s="15">
        <v>942000</v>
      </c>
      <c r="T28" s="10">
        <v>0.16700000000000001</v>
      </c>
      <c r="U28" s="16">
        <f t="shared" si="1"/>
        <v>157314</v>
      </c>
      <c r="V28" s="17">
        <f t="shared" si="2"/>
        <v>182000</v>
      </c>
    </row>
    <row r="29" spans="1:22" ht="63.75">
      <c r="A29" s="9">
        <v>28</v>
      </c>
      <c r="B29" s="10" t="s">
        <v>82</v>
      </c>
      <c r="C29" s="11">
        <v>1</v>
      </c>
      <c r="D29" s="10" t="s">
        <v>69</v>
      </c>
      <c r="E29" s="10" t="s">
        <v>70</v>
      </c>
      <c r="F29" s="10" t="s">
        <v>44</v>
      </c>
      <c r="G29" s="10" t="s">
        <v>83</v>
      </c>
      <c r="H29" s="10" t="s">
        <v>19</v>
      </c>
      <c r="I29" s="10" t="s">
        <v>20</v>
      </c>
      <c r="J29" s="10" t="s">
        <v>21</v>
      </c>
      <c r="K29" s="10" t="s">
        <v>84</v>
      </c>
      <c r="L29" s="10" t="s">
        <v>23</v>
      </c>
      <c r="M29" s="10" t="s">
        <v>73</v>
      </c>
      <c r="N29" s="29">
        <f t="shared" si="0"/>
        <v>4284</v>
      </c>
      <c r="O29" s="26"/>
      <c r="P29" s="12"/>
      <c r="Q29" s="13">
        <f t="shared" si="3"/>
        <v>407000</v>
      </c>
      <c r="R29" s="14"/>
      <c r="S29" s="15">
        <v>1402000</v>
      </c>
      <c r="T29" s="10">
        <v>0.251</v>
      </c>
      <c r="U29" s="16">
        <f t="shared" si="1"/>
        <v>351902</v>
      </c>
      <c r="V29" s="17">
        <f t="shared" si="2"/>
        <v>407000</v>
      </c>
    </row>
    <row r="30" spans="1:22" ht="38.25">
      <c r="A30" s="9">
        <v>29</v>
      </c>
      <c r="B30" s="10" t="s">
        <v>85</v>
      </c>
      <c r="C30" s="11">
        <v>1</v>
      </c>
      <c r="D30" s="10" t="s">
        <v>15</v>
      </c>
      <c r="E30" s="10" t="s">
        <v>16</v>
      </c>
      <c r="F30" s="10" t="s">
        <v>29</v>
      </c>
      <c r="G30" s="10" t="s">
        <v>51</v>
      </c>
      <c r="H30" s="10" t="s">
        <v>19</v>
      </c>
      <c r="I30" s="10" t="s">
        <v>20</v>
      </c>
      <c r="J30" s="10" t="s">
        <v>59</v>
      </c>
      <c r="K30" s="10" t="s">
        <v>31</v>
      </c>
      <c r="L30" s="10" t="s">
        <v>23</v>
      </c>
      <c r="M30" s="10" t="s">
        <v>24</v>
      </c>
      <c r="N30" s="29">
        <f t="shared" si="0"/>
        <v>1274</v>
      </c>
      <c r="O30" s="26"/>
      <c r="P30" s="12"/>
      <c r="Q30" s="13">
        <f t="shared" si="3"/>
        <v>121000</v>
      </c>
      <c r="R30" s="14"/>
      <c r="S30" s="15">
        <v>625000</v>
      </c>
      <c r="T30" s="10">
        <v>0.16700000000000001</v>
      </c>
      <c r="U30" s="16">
        <f t="shared" si="1"/>
        <v>104375</v>
      </c>
      <c r="V30" s="17">
        <f t="shared" si="2"/>
        <v>121000</v>
      </c>
    </row>
    <row r="31" spans="1:22" ht="38.25">
      <c r="A31" s="9">
        <v>30</v>
      </c>
      <c r="B31" s="10" t="s">
        <v>86</v>
      </c>
      <c r="C31" s="11">
        <v>1</v>
      </c>
      <c r="D31" s="10" t="s">
        <v>15</v>
      </c>
      <c r="E31" s="10" t="s">
        <v>16</v>
      </c>
      <c r="F31" s="10" t="s">
        <v>87</v>
      </c>
      <c r="G31" s="10" t="s">
        <v>88</v>
      </c>
      <c r="H31" s="10" t="s">
        <v>19</v>
      </c>
      <c r="I31" s="10" t="s">
        <v>20</v>
      </c>
      <c r="J31" s="10" t="s">
        <v>59</v>
      </c>
      <c r="K31" s="10" t="s">
        <v>22</v>
      </c>
      <c r="L31" s="10" t="s">
        <v>23</v>
      </c>
      <c r="M31" s="10" t="s">
        <v>89</v>
      </c>
      <c r="N31" s="29">
        <f t="shared" si="0"/>
        <v>2263</v>
      </c>
      <c r="O31" s="26"/>
      <c r="P31" s="12"/>
      <c r="Q31" s="13">
        <f t="shared" si="3"/>
        <v>215000</v>
      </c>
      <c r="R31" s="14"/>
      <c r="S31" s="15">
        <v>1112000</v>
      </c>
      <c r="T31" s="10">
        <v>0.16700000000000001</v>
      </c>
      <c r="U31" s="16">
        <f t="shared" si="1"/>
        <v>185704</v>
      </c>
      <c r="V31" s="17">
        <f t="shared" si="2"/>
        <v>215000</v>
      </c>
    </row>
    <row r="32" spans="1:22" ht="38.25">
      <c r="A32" s="9">
        <v>31</v>
      </c>
      <c r="B32" s="10" t="s">
        <v>90</v>
      </c>
      <c r="C32" s="11">
        <v>1</v>
      </c>
      <c r="D32" s="10" t="s">
        <v>15</v>
      </c>
      <c r="E32" s="10" t="s">
        <v>16</v>
      </c>
      <c r="F32" s="10" t="s">
        <v>29</v>
      </c>
      <c r="G32" s="10" t="s">
        <v>91</v>
      </c>
      <c r="H32" s="10" t="s">
        <v>19</v>
      </c>
      <c r="I32" s="10" t="s">
        <v>20</v>
      </c>
      <c r="J32" s="10" t="s">
        <v>59</v>
      </c>
      <c r="K32" s="10" t="s">
        <v>22</v>
      </c>
      <c r="L32" s="10" t="s">
        <v>23</v>
      </c>
      <c r="M32" s="10" t="s">
        <v>49</v>
      </c>
      <c r="N32" s="29">
        <f t="shared" si="0"/>
        <v>1232</v>
      </c>
      <c r="O32" s="26"/>
      <c r="P32" s="12"/>
      <c r="Q32" s="13">
        <f t="shared" si="3"/>
        <v>117000</v>
      </c>
      <c r="R32" s="14"/>
      <c r="S32" s="15">
        <v>604000</v>
      </c>
      <c r="T32" s="10">
        <v>0.16700000000000001</v>
      </c>
      <c r="U32" s="16">
        <f t="shared" si="1"/>
        <v>100868</v>
      </c>
      <c r="V32" s="17">
        <f t="shared" si="2"/>
        <v>117000</v>
      </c>
    </row>
    <row r="33" spans="1:22" ht="38.25">
      <c r="A33" s="9">
        <v>32</v>
      </c>
      <c r="B33" s="10" t="s">
        <v>92</v>
      </c>
      <c r="C33" s="11">
        <v>1</v>
      </c>
      <c r="D33" s="10" t="s">
        <v>15</v>
      </c>
      <c r="E33" s="10" t="s">
        <v>16</v>
      </c>
      <c r="F33" s="10" t="s">
        <v>93</v>
      </c>
      <c r="G33" s="10" t="s">
        <v>45</v>
      </c>
      <c r="H33" s="10" t="s">
        <v>19</v>
      </c>
      <c r="I33" s="10" t="s">
        <v>20</v>
      </c>
      <c r="J33" s="10" t="s">
        <v>59</v>
      </c>
      <c r="K33" s="10" t="s">
        <v>31</v>
      </c>
      <c r="L33" s="10" t="s">
        <v>23</v>
      </c>
      <c r="M33" s="10" t="s">
        <v>94</v>
      </c>
      <c r="N33" s="29">
        <f t="shared" si="0"/>
        <v>1800</v>
      </c>
      <c r="O33" s="26"/>
      <c r="P33" s="12"/>
      <c r="Q33" s="13">
        <f t="shared" si="3"/>
        <v>171000</v>
      </c>
      <c r="R33" s="14"/>
      <c r="S33" s="15">
        <v>883000</v>
      </c>
      <c r="T33" s="10">
        <v>0.16700000000000001</v>
      </c>
      <c r="U33" s="16">
        <f t="shared" si="1"/>
        <v>147461</v>
      </c>
      <c r="V33" s="17">
        <f t="shared" si="2"/>
        <v>171000</v>
      </c>
    </row>
    <row r="34" spans="1:22" ht="38.25">
      <c r="A34" s="9">
        <v>33</v>
      </c>
      <c r="B34" s="10" t="s">
        <v>95</v>
      </c>
      <c r="C34" s="11">
        <v>1</v>
      </c>
      <c r="D34" s="10" t="s">
        <v>15</v>
      </c>
      <c r="E34" s="10" t="s">
        <v>16</v>
      </c>
      <c r="F34" s="10" t="s">
        <v>17</v>
      </c>
      <c r="G34" s="10" t="s">
        <v>48</v>
      </c>
      <c r="H34" s="10" t="s">
        <v>19</v>
      </c>
      <c r="I34" s="10" t="s">
        <v>20</v>
      </c>
      <c r="J34" s="10" t="s">
        <v>21</v>
      </c>
      <c r="K34" s="10" t="s">
        <v>22</v>
      </c>
      <c r="L34" s="10" t="s">
        <v>23</v>
      </c>
      <c r="M34" s="10" t="s">
        <v>49</v>
      </c>
      <c r="N34" s="29">
        <f t="shared" si="0"/>
        <v>1916</v>
      </c>
      <c r="O34" s="26"/>
      <c r="P34" s="12"/>
      <c r="Q34" s="13">
        <f t="shared" si="3"/>
        <v>182000</v>
      </c>
      <c r="R34" s="14"/>
      <c r="S34" s="15">
        <v>942000</v>
      </c>
      <c r="T34" s="10">
        <v>0.16700000000000001</v>
      </c>
      <c r="U34" s="16">
        <f t="shared" si="1"/>
        <v>157314</v>
      </c>
      <c r="V34" s="17">
        <f t="shared" si="2"/>
        <v>182000</v>
      </c>
    </row>
    <row r="35" spans="1:22" ht="38.25">
      <c r="A35" s="9">
        <v>34</v>
      </c>
      <c r="B35" s="10" t="s">
        <v>96</v>
      </c>
      <c r="C35" s="11">
        <v>1</v>
      </c>
      <c r="D35" s="10" t="s">
        <v>15</v>
      </c>
      <c r="E35" s="10" t="s">
        <v>16</v>
      </c>
      <c r="F35" s="10" t="s">
        <v>17</v>
      </c>
      <c r="G35" s="10" t="s">
        <v>55</v>
      </c>
      <c r="H35" s="10" t="s">
        <v>19</v>
      </c>
      <c r="I35" s="10" t="s">
        <v>20</v>
      </c>
      <c r="J35" s="10" t="s">
        <v>21</v>
      </c>
      <c r="K35" s="10" t="s">
        <v>22</v>
      </c>
      <c r="L35" s="10" t="s">
        <v>23</v>
      </c>
      <c r="M35" s="10" t="s">
        <v>24</v>
      </c>
      <c r="N35" s="29">
        <f t="shared" si="0"/>
        <v>1916</v>
      </c>
      <c r="O35" s="26"/>
      <c r="P35" s="12"/>
      <c r="Q35" s="13">
        <f t="shared" si="3"/>
        <v>182000</v>
      </c>
      <c r="R35" s="14"/>
      <c r="S35" s="15">
        <v>942000</v>
      </c>
      <c r="T35" s="10">
        <v>0.16700000000000001</v>
      </c>
      <c r="U35" s="16">
        <f t="shared" si="1"/>
        <v>157314</v>
      </c>
      <c r="V35" s="17">
        <f t="shared" si="2"/>
        <v>182000</v>
      </c>
    </row>
    <row r="36" spans="1:22" ht="38.25">
      <c r="A36" s="9">
        <v>35</v>
      </c>
      <c r="B36" s="10" t="s">
        <v>97</v>
      </c>
      <c r="C36" s="11">
        <v>1</v>
      </c>
      <c r="D36" s="10" t="s">
        <v>15</v>
      </c>
      <c r="E36" s="10" t="s">
        <v>16</v>
      </c>
      <c r="F36" s="10" t="s">
        <v>93</v>
      </c>
      <c r="G36" s="10" t="s">
        <v>98</v>
      </c>
      <c r="H36" s="10" t="s">
        <v>19</v>
      </c>
      <c r="I36" s="10" t="s">
        <v>20</v>
      </c>
      <c r="J36" s="10" t="s">
        <v>59</v>
      </c>
      <c r="K36" s="10" t="s">
        <v>22</v>
      </c>
      <c r="L36" s="10" t="s">
        <v>23</v>
      </c>
      <c r="M36" s="10" t="s">
        <v>99</v>
      </c>
      <c r="N36" s="29">
        <f t="shared" si="0"/>
        <v>1747</v>
      </c>
      <c r="O36" s="26"/>
      <c r="P36" s="12"/>
      <c r="Q36" s="13">
        <f t="shared" si="3"/>
        <v>166000</v>
      </c>
      <c r="R36" s="14"/>
      <c r="S36" s="15">
        <v>856000</v>
      </c>
      <c r="T36" s="10">
        <v>0.16700000000000001</v>
      </c>
      <c r="U36" s="16">
        <f t="shared" si="1"/>
        <v>142952</v>
      </c>
      <c r="V36" s="17">
        <f t="shared" si="2"/>
        <v>166000</v>
      </c>
    </row>
    <row r="37" spans="1:22" ht="38.25">
      <c r="A37" s="9">
        <v>36</v>
      </c>
      <c r="B37" s="10" t="s">
        <v>100</v>
      </c>
      <c r="C37" s="11">
        <v>1</v>
      </c>
      <c r="D37" s="10" t="s">
        <v>15</v>
      </c>
      <c r="E37" s="10" t="s">
        <v>16</v>
      </c>
      <c r="F37" s="10" t="s">
        <v>29</v>
      </c>
      <c r="G37" s="10" t="s">
        <v>55</v>
      </c>
      <c r="H37" s="10" t="s">
        <v>19</v>
      </c>
      <c r="I37" s="10" t="s">
        <v>20</v>
      </c>
      <c r="J37" s="10" t="s">
        <v>59</v>
      </c>
      <c r="K37" s="10" t="s">
        <v>22</v>
      </c>
      <c r="L37" s="10" t="s">
        <v>23</v>
      </c>
      <c r="M37" s="10" t="s">
        <v>24</v>
      </c>
      <c r="N37" s="29">
        <f t="shared" si="0"/>
        <v>1232</v>
      </c>
      <c r="O37" s="26"/>
      <c r="P37" s="12"/>
      <c r="Q37" s="13">
        <f t="shared" si="3"/>
        <v>117000</v>
      </c>
      <c r="R37" s="14"/>
      <c r="S37" s="15">
        <v>604000</v>
      </c>
      <c r="T37" s="10">
        <v>0.16700000000000001</v>
      </c>
      <c r="U37" s="16">
        <f t="shared" si="1"/>
        <v>100868</v>
      </c>
      <c r="V37" s="17">
        <f t="shared" si="2"/>
        <v>117000</v>
      </c>
    </row>
    <row r="38" spans="1:22" ht="38.25">
      <c r="A38" s="9">
        <v>37</v>
      </c>
      <c r="B38" s="10" t="s">
        <v>101</v>
      </c>
      <c r="C38" s="11">
        <v>1</v>
      </c>
      <c r="D38" s="10" t="s">
        <v>15</v>
      </c>
      <c r="E38" s="10" t="s">
        <v>16</v>
      </c>
      <c r="F38" s="10" t="s">
        <v>29</v>
      </c>
      <c r="G38" s="10" t="s">
        <v>55</v>
      </c>
      <c r="H38" s="10" t="s">
        <v>19</v>
      </c>
      <c r="I38" s="10" t="s">
        <v>20</v>
      </c>
      <c r="J38" s="10" t="s">
        <v>21</v>
      </c>
      <c r="K38" s="10" t="s">
        <v>22</v>
      </c>
      <c r="L38" s="10" t="s">
        <v>23</v>
      </c>
      <c r="M38" s="10" t="s">
        <v>102</v>
      </c>
      <c r="N38" s="29">
        <f t="shared" si="0"/>
        <v>1874</v>
      </c>
      <c r="O38" s="26"/>
      <c r="P38" s="12"/>
      <c r="Q38" s="13">
        <f t="shared" si="3"/>
        <v>178000</v>
      </c>
      <c r="R38" s="14"/>
      <c r="S38" s="15">
        <v>920000</v>
      </c>
      <c r="T38" s="10">
        <v>0.16700000000000001</v>
      </c>
      <c r="U38" s="16">
        <f t="shared" si="1"/>
        <v>153640</v>
      </c>
      <c r="V38" s="17">
        <f t="shared" si="2"/>
        <v>178000</v>
      </c>
    </row>
    <row r="39" spans="1:22" ht="63.75">
      <c r="A39" s="9">
        <v>38</v>
      </c>
      <c r="B39" s="10" t="s">
        <v>103</v>
      </c>
      <c r="C39" s="11">
        <v>1</v>
      </c>
      <c r="D39" s="10" t="s">
        <v>69</v>
      </c>
      <c r="E39" s="10" t="s">
        <v>70</v>
      </c>
      <c r="F39" s="10" t="s">
        <v>104</v>
      </c>
      <c r="G39" s="10" t="s">
        <v>105</v>
      </c>
      <c r="H39" s="10" t="s">
        <v>19</v>
      </c>
      <c r="I39" s="10" t="s">
        <v>20</v>
      </c>
      <c r="J39" s="10" t="s">
        <v>59</v>
      </c>
      <c r="K39" s="10" t="s">
        <v>84</v>
      </c>
      <c r="L39" s="10" t="s">
        <v>23</v>
      </c>
      <c r="M39" s="10" t="s">
        <v>106</v>
      </c>
      <c r="N39" s="29">
        <f t="shared" si="0"/>
        <v>8621</v>
      </c>
      <c r="O39" s="26"/>
      <c r="P39" s="12"/>
      <c r="Q39" s="13">
        <f t="shared" si="3"/>
        <v>819000</v>
      </c>
      <c r="R39" s="14"/>
      <c r="S39" s="15">
        <v>2824000</v>
      </c>
      <c r="T39" s="10">
        <v>0.251</v>
      </c>
      <c r="U39" s="16">
        <f t="shared" si="1"/>
        <v>708824</v>
      </c>
      <c r="V39" s="17">
        <f t="shared" si="2"/>
        <v>819000</v>
      </c>
    </row>
    <row r="40" spans="1:22" ht="38.25">
      <c r="A40" s="9">
        <v>39</v>
      </c>
      <c r="B40" s="10" t="s">
        <v>107</v>
      </c>
      <c r="C40" s="11">
        <v>1</v>
      </c>
      <c r="D40" s="10" t="s">
        <v>15</v>
      </c>
      <c r="E40" s="10" t="s">
        <v>16</v>
      </c>
      <c r="F40" s="10" t="s">
        <v>93</v>
      </c>
      <c r="G40" s="10" t="s">
        <v>108</v>
      </c>
      <c r="H40" s="10" t="s">
        <v>19</v>
      </c>
      <c r="I40" s="10" t="s">
        <v>20</v>
      </c>
      <c r="J40" s="10" t="s">
        <v>59</v>
      </c>
      <c r="K40" s="10" t="s">
        <v>31</v>
      </c>
      <c r="L40" s="10" t="s">
        <v>23</v>
      </c>
      <c r="M40" s="10" t="s">
        <v>94</v>
      </c>
      <c r="N40" s="29">
        <f t="shared" si="0"/>
        <v>2989</v>
      </c>
      <c r="O40" s="26"/>
      <c r="P40" s="12"/>
      <c r="Q40" s="13">
        <f t="shared" si="3"/>
        <v>284000</v>
      </c>
      <c r="R40" s="14"/>
      <c r="S40" s="15">
        <v>1471000</v>
      </c>
      <c r="T40" s="10">
        <v>0.16700000000000001</v>
      </c>
      <c r="U40" s="16">
        <f t="shared" si="1"/>
        <v>245657</v>
      </c>
      <c r="V40" s="17">
        <f t="shared" si="2"/>
        <v>284000</v>
      </c>
    </row>
    <row r="41" spans="1:22" ht="51">
      <c r="A41" s="9">
        <v>40</v>
      </c>
      <c r="B41" s="10" t="s">
        <v>109</v>
      </c>
      <c r="C41" s="11">
        <v>1</v>
      </c>
      <c r="D41" s="10" t="s">
        <v>110</v>
      </c>
      <c r="E41" s="10" t="s">
        <v>111</v>
      </c>
      <c r="F41" s="10" t="s">
        <v>104</v>
      </c>
      <c r="G41" s="10" t="s">
        <v>112</v>
      </c>
      <c r="H41" s="10" t="s">
        <v>19</v>
      </c>
      <c r="I41" s="10" t="s">
        <v>20</v>
      </c>
      <c r="J41" s="10" t="s">
        <v>59</v>
      </c>
      <c r="K41" s="10" t="s">
        <v>113</v>
      </c>
      <c r="L41" s="10" t="s">
        <v>23</v>
      </c>
      <c r="M41" s="10" t="s">
        <v>114</v>
      </c>
      <c r="N41" s="29">
        <f t="shared" si="0"/>
        <v>6316</v>
      </c>
      <c r="O41" s="26"/>
      <c r="P41" s="12"/>
      <c r="Q41" s="13">
        <f t="shared" si="3"/>
        <v>600000</v>
      </c>
      <c r="R41" s="14"/>
      <c r="S41" s="15">
        <v>2181000</v>
      </c>
      <c r="T41" s="10">
        <v>0.23799999999999999</v>
      </c>
      <c r="U41" s="16">
        <f t="shared" si="1"/>
        <v>519078</v>
      </c>
      <c r="V41" s="17">
        <f t="shared" si="2"/>
        <v>600000</v>
      </c>
    </row>
    <row r="42" spans="1:22" ht="38.25">
      <c r="A42" s="9">
        <v>41</v>
      </c>
      <c r="B42" s="10" t="s">
        <v>115</v>
      </c>
      <c r="C42" s="11">
        <v>1</v>
      </c>
      <c r="D42" s="10" t="s">
        <v>37</v>
      </c>
      <c r="E42" s="10" t="s">
        <v>38</v>
      </c>
      <c r="F42" s="10" t="s">
        <v>39</v>
      </c>
      <c r="G42" s="10" t="s">
        <v>40</v>
      </c>
      <c r="H42" s="10" t="s">
        <v>19</v>
      </c>
      <c r="I42" s="10" t="s">
        <v>20</v>
      </c>
      <c r="J42" s="10" t="s">
        <v>21</v>
      </c>
      <c r="K42" s="10" t="s">
        <v>41</v>
      </c>
      <c r="L42" s="10" t="s">
        <v>23</v>
      </c>
      <c r="M42" s="10" t="s">
        <v>24</v>
      </c>
      <c r="N42" s="29">
        <f t="shared" si="0"/>
        <v>2863</v>
      </c>
      <c r="O42" s="26"/>
      <c r="P42" s="12"/>
      <c r="Q42" s="13">
        <f t="shared" si="3"/>
        <v>272000</v>
      </c>
      <c r="R42" s="14"/>
      <c r="S42" s="15">
        <v>986000</v>
      </c>
      <c r="T42" s="10">
        <v>0.23799999999999999</v>
      </c>
      <c r="U42" s="16">
        <f t="shared" si="1"/>
        <v>234668</v>
      </c>
      <c r="V42" s="17">
        <f t="shared" si="2"/>
        <v>272000</v>
      </c>
    </row>
    <row r="43" spans="1:22" ht="38.25">
      <c r="A43" s="9">
        <v>42</v>
      </c>
      <c r="B43" s="10" t="s">
        <v>116</v>
      </c>
      <c r="C43" s="11">
        <v>1</v>
      </c>
      <c r="D43" s="10" t="s">
        <v>15</v>
      </c>
      <c r="E43" s="10" t="s">
        <v>16</v>
      </c>
      <c r="F43" s="10" t="s">
        <v>29</v>
      </c>
      <c r="G43" s="10" t="s">
        <v>30</v>
      </c>
      <c r="H43" s="10" t="s">
        <v>19</v>
      </c>
      <c r="I43" s="10" t="s">
        <v>20</v>
      </c>
      <c r="J43" s="10" t="s">
        <v>59</v>
      </c>
      <c r="K43" s="10" t="s">
        <v>22</v>
      </c>
      <c r="L43" s="10" t="s">
        <v>23</v>
      </c>
      <c r="M43" s="10" t="s">
        <v>24</v>
      </c>
      <c r="N43" s="29">
        <f t="shared" si="0"/>
        <v>1232</v>
      </c>
      <c r="O43" s="26"/>
      <c r="P43" s="12"/>
      <c r="Q43" s="13">
        <f t="shared" si="3"/>
        <v>117000</v>
      </c>
      <c r="R43" s="14"/>
      <c r="S43" s="15">
        <v>604000</v>
      </c>
      <c r="T43" s="10">
        <v>0.16700000000000001</v>
      </c>
      <c r="U43" s="16">
        <f t="shared" si="1"/>
        <v>100868</v>
      </c>
      <c r="V43" s="17">
        <f t="shared" si="2"/>
        <v>117000</v>
      </c>
    </row>
    <row r="44" spans="1:22" ht="38.25">
      <c r="A44" s="9">
        <v>43</v>
      </c>
      <c r="B44" s="10" t="s">
        <v>117</v>
      </c>
      <c r="C44" s="11">
        <v>1</v>
      </c>
      <c r="D44" s="10" t="s">
        <v>15</v>
      </c>
      <c r="E44" s="10" t="s">
        <v>16</v>
      </c>
      <c r="F44" s="10" t="s">
        <v>39</v>
      </c>
      <c r="G44" s="10" t="s">
        <v>118</v>
      </c>
      <c r="H44" s="10" t="s">
        <v>19</v>
      </c>
      <c r="I44" s="10" t="s">
        <v>20</v>
      </c>
      <c r="J44" s="10" t="s">
        <v>21</v>
      </c>
      <c r="K44" s="10" t="s">
        <v>41</v>
      </c>
      <c r="L44" s="10" t="s">
        <v>23</v>
      </c>
      <c r="M44" s="10" t="s">
        <v>24</v>
      </c>
      <c r="N44" s="29">
        <f t="shared" si="0"/>
        <v>1874</v>
      </c>
      <c r="O44" s="26"/>
      <c r="P44" s="12"/>
      <c r="Q44" s="13">
        <f t="shared" si="3"/>
        <v>178000</v>
      </c>
      <c r="R44" s="14"/>
      <c r="S44" s="15">
        <v>919000</v>
      </c>
      <c r="T44" s="10">
        <v>0.16700000000000001</v>
      </c>
      <c r="U44" s="16">
        <f t="shared" si="1"/>
        <v>153473</v>
      </c>
      <c r="V44" s="17">
        <f t="shared" si="2"/>
        <v>178000</v>
      </c>
    </row>
    <row r="45" spans="1:22" ht="38.25">
      <c r="A45" s="9">
        <v>44</v>
      </c>
      <c r="B45" s="10" t="s">
        <v>119</v>
      </c>
      <c r="C45" s="11">
        <v>1</v>
      </c>
      <c r="D45" s="10" t="s">
        <v>37</v>
      </c>
      <c r="E45" s="10" t="s">
        <v>38</v>
      </c>
      <c r="F45" s="10" t="s">
        <v>39</v>
      </c>
      <c r="G45" s="10" t="s">
        <v>120</v>
      </c>
      <c r="H45" s="10" t="s">
        <v>19</v>
      </c>
      <c r="I45" s="10" t="s">
        <v>20</v>
      </c>
      <c r="J45" s="10" t="s">
        <v>21</v>
      </c>
      <c r="K45" s="10" t="s">
        <v>41</v>
      </c>
      <c r="L45" s="10" t="s">
        <v>23</v>
      </c>
      <c r="M45" s="10" t="s">
        <v>24</v>
      </c>
      <c r="N45" s="29">
        <f t="shared" si="0"/>
        <v>3147</v>
      </c>
      <c r="O45" s="26"/>
      <c r="P45" s="12"/>
      <c r="Q45" s="13">
        <f t="shared" si="3"/>
        <v>299000</v>
      </c>
      <c r="R45" s="14"/>
      <c r="S45" s="15">
        <v>1085000</v>
      </c>
      <c r="T45" s="10">
        <v>0.23799999999999999</v>
      </c>
      <c r="U45" s="16">
        <f t="shared" si="1"/>
        <v>258230</v>
      </c>
      <c r="V45" s="17">
        <f t="shared" si="2"/>
        <v>299000</v>
      </c>
    </row>
    <row r="46" spans="1:22" ht="38.25">
      <c r="A46" s="9">
        <v>45</v>
      </c>
      <c r="B46" s="10" t="s">
        <v>121</v>
      </c>
      <c r="C46" s="11">
        <v>1</v>
      </c>
      <c r="D46" s="10" t="s">
        <v>15</v>
      </c>
      <c r="E46" s="10" t="s">
        <v>16</v>
      </c>
      <c r="F46" s="10" t="s">
        <v>17</v>
      </c>
      <c r="G46" s="10" t="s">
        <v>55</v>
      </c>
      <c r="H46" s="10" t="s">
        <v>19</v>
      </c>
      <c r="I46" s="10" t="s">
        <v>20</v>
      </c>
      <c r="J46" s="10" t="s">
        <v>59</v>
      </c>
      <c r="K46" s="10" t="s">
        <v>22</v>
      </c>
      <c r="L46" s="10" t="s">
        <v>23</v>
      </c>
      <c r="M46" s="10" t="s">
        <v>49</v>
      </c>
      <c r="N46" s="29">
        <f t="shared" si="0"/>
        <v>1358</v>
      </c>
      <c r="O46" s="26"/>
      <c r="P46" s="12"/>
      <c r="Q46" s="13">
        <f t="shared" si="3"/>
        <v>129000</v>
      </c>
      <c r="R46" s="14"/>
      <c r="S46" s="15">
        <v>665000</v>
      </c>
      <c r="T46" s="10">
        <v>0.16700000000000001</v>
      </c>
      <c r="U46" s="16">
        <f t="shared" si="1"/>
        <v>111055</v>
      </c>
      <c r="V46" s="17">
        <f t="shared" si="2"/>
        <v>129000</v>
      </c>
    </row>
    <row r="47" spans="1:22" ht="38.25">
      <c r="A47" s="9">
        <v>46</v>
      </c>
      <c r="B47" s="10" t="s">
        <v>122</v>
      </c>
      <c r="C47" s="11">
        <v>1</v>
      </c>
      <c r="D47" s="10" t="s">
        <v>15</v>
      </c>
      <c r="E47" s="10" t="s">
        <v>16</v>
      </c>
      <c r="F47" s="10" t="s">
        <v>87</v>
      </c>
      <c r="G47" s="10" t="s">
        <v>88</v>
      </c>
      <c r="H47" s="10" t="s">
        <v>19</v>
      </c>
      <c r="I47" s="10" t="s">
        <v>20</v>
      </c>
      <c r="J47" s="10" t="s">
        <v>59</v>
      </c>
      <c r="K47" s="10" t="s">
        <v>22</v>
      </c>
      <c r="L47" s="10" t="s">
        <v>23</v>
      </c>
      <c r="M47" s="10" t="s">
        <v>99</v>
      </c>
      <c r="N47" s="29">
        <f t="shared" si="0"/>
        <v>2063</v>
      </c>
      <c r="O47" s="26"/>
      <c r="P47" s="12"/>
      <c r="Q47" s="13">
        <f t="shared" si="3"/>
        <v>196000</v>
      </c>
      <c r="R47" s="14"/>
      <c r="S47" s="15">
        <v>1012000</v>
      </c>
      <c r="T47" s="10">
        <v>0.16700000000000001</v>
      </c>
      <c r="U47" s="16">
        <f t="shared" si="1"/>
        <v>169004</v>
      </c>
      <c r="V47" s="17">
        <f t="shared" si="2"/>
        <v>196000</v>
      </c>
    </row>
    <row r="48" spans="1:22" ht="38.25">
      <c r="A48" s="9">
        <v>47</v>
      </c>
      <c r="B48" s="10" t="s">
        <v>123</v>
      </c>
      <c r="C48" s="11">
        <v>1</v>
      </c>
      <c r="D48" s="10" t="s">
        <v>15</v>
      </c>
      <c r="E48" s="10" t="s">
        <v>16</v>
      </c>
      <c r="F48" s="10" t="s">
        <v>29</v>
      </c>
      <c r="G48" s="10" t="s">
        <v>124</v>
      </c>
      <c r="H48" s="10" t="s">
        <v>19</v>
      </c>
      <c r="I48" s="10" t="s">
        <v>20</v>
      </c>
      <c r="J48" s="10" t="s">
        <v>21</v>
      </c>
      <c r="K48" s="10" t="s">
        <v>22</v>
      </c>
      <c r="L48" s="10" t="s">
        <v>23</v>
      </c>
      <c r="M48" s="10" t="s">
        <v>24</v>
      </c>
      <c r="N48" s="29">
        <f t="shared" si="0"/>
        <v>1842</v>
      </c>
      <c r="O48" s="26"/>
      <c r="P48" s="12"/>
      <c r="Q48" s="13">
        <f t="shared" si="3"/>
        <v>175000</v>
      </c>
      <c r="R48" s="14"/>
      <c r="S48" s="15">
        <v>904000</v>
      </c>
      <c r="T48" s="10">
        <v>0.16700000000000001</v>
      </c>
      <c r="U48" s="16">
        <f t="shared" si="1"/>
        <v>150968</v>
      </c>
      <c r="V48" s="17">
        <f t="shared" si="2"/>
        <v>175000</v>
      </c>
    </row>
    <row r="49" spans="1:22" ht="63.75">
      <c r="A49" s="9">
        <v>48</v>
      </c>
      <c r="B49" s="10" t="s">
        <v>125</v>
      </c>
      <c r="C49" s="11">
        <v>1</v>
      </c>
      <c r="D49" s="10" t="s">
        <v>69</v>
      </c>
      <c r="E49" s="10" t="s">
        <v>70</v>
      </c>
      <c r="F49" s="10" t="s">
        <v>104</v>
      </c>
      <c r="G49" s="10" t="s">
        <v>105</v>
      </c>
      <c r="H49" s="10" t="s">
        <v>19</v>
      </c>
      <c r="I49" s="10" t="s">
        <v>20</v>
      </c>
      <c r="J49" s="10" t="s">
        <v>59</v>
      </c>
      <c r="K49" s="10" t="s">
        <v>84</v>
      </c>
      <c r="L49" s="10" t="s">
        <v>23</v>
      </c>
      <c r="M49" s="10" t="s">
        <v>106</v>
      </c>
      <c r="N49" s="29">
        <f t="shared" si="0"/>
        <v>8621</v>
      </c>
      <c r="O49" s="26"/>
      <c r="P49" s="12"/>
      <c r="Q49" s="13">
        <f t="shared" si="3"/>
        <v>819000</v>
      </c>
      <c r="R49" s="14"/>
      <c r="S49" s="15">
        <v>2824000</v>
      </c>
      <c r="T49" s="10">
        <v>0.251</v>
      </c>
      <c r="U49" s="16">
        <f t="shared" si="1"/>
        <v>708824</v>
      </c>
      <c r="V49" s="17">
        <f t="shared" si="2"/>
        <v>819000</v>
      </c>
    </row>
    <row r="50" spans="1:22" ht="38.25">
      <c r="A50" s="9">
        <v>49</v>
      </c>
      <c r="B50" s="10" t="s">
        <v>126</v>
      </c>
      <c r="C50" s="11">
        <v>1</v>
      </c>
      <c r="D50" s="10" t="s">
        <v>15</v>
      </c>
      <c r="E50" s="10" t="s">
        <v>16</v>
      </c>
      <c r="F50" s="10" t="s">
        <v>93</v>
      </c>
      <c r="G50" s="10" t="s">
        <v>98</v>
      </c>
      <c r="H50" s="10" t="s">
        <v>19</v>
      </c>
      <c r="I50" s="10" t="s">
        <v>20</v>
      </c>
      <c r="J50" s="10" t="s">
        <v>59</v>
      </c>
      <c r="K50" s="10" t="s">
        <v>31</v>
      </c>
      <c r="L50" s="10" t="s">
        <v>23</v>
      </c>
      <c r="M50" s="10" t="s">
        <v>94</v>
      </c>
      <c r="N50" s="29">
        <f t="shared" si="0"/>
        <v>2989</v>
      </c>
      <c r="O50" s="26"/>
      <c r="P50" s="12"/>
      <c r="Q50" s="13">
        <f t="shared" si="3"/>
        <v>284000</v>
      </c>
      <c r="R50" s="14"/>
      <c r="S50" s="15">
        <v>1471000</v>
      </c>
      <c r="T50" s="10">
        <v>0.16700000000000001</v>
      </c>
      <c r="U50" s="16">
        <f t="shared" si="1"/>
        <v>245657</v>
      </c>
      <c r="V50" s="17">
        <f t="shared" si="2"/>
        <v>284000</v>
      </c>
    </row>
    <row r="51" spans="1:22" ht="51">
      <c r="A51" s="9">
        <v>50</v>
      </c>
      <c r="B51" s="10" t="s">
        <v>127</v>
      </c>
      <c r="C51" s="11">
        <v>1</v>
      </c>
      <c r="D51" s="10" t="s">
        <v>110</v>
      </c>
      <c r="E51" s="10" t="s">
        <v>111</v>
      </c>
      <c r="F51" s="10" t="s">
        <v>104</v>
      </c>
      <c r="G51" s="10" t="s">
        <v>112</v>
      </c>
      <c r="H51" s="10" t="s">
        <v>19</v>
      </c>
      <c r="I51" s="10" t="s">
        <v>20</v>
      </c>
      <c r="J51" s="10" t="s">
        <v>59</v>
      </c>
      <c r="K51" s="10" t="s">
        <v>113</v>
      </c>
      <c r="L51" s="10" t="s">
        <v>23</v>
      </c>
      <c r="M51" s="10" t="s">
        <v>114</v>
      </c>
      <c r="N51" s="29">
        <f t="shared" si="0"/>
        <v>6663</v>
      </c>
      <c r="O51" s="26"/>
      <c r="P51" s="12"/>
      <c r="Q51" s="13">
        <f t="shared" si="3"/>
        <v>633000</v>
      </c>
      <c r="R51" s="14"/>
      <c r="S51" s="15">
        <v>2181000</v>
      </c>
      <c r="T51" s="10">
        <v>0.251</v>
      </c>
      <c r="U51" s="16">
        <f t="shared" si="1"/>
        <v>547431</v>
      </c>
      <c r="V51" s="17">
        <f t="shared" si="2"/>
        <v>633000</v>
      </c>
    </row>
    <row r="52" spans="1:22" ht="38.25">
      <c r="A52" s="9">
        <v>51</v>
      </c>
      <c r="B52" s="10" t="s">
        <v>128</v>
      </c>
      <c r="C52" s="11">
        <v>1</v>
      </c>
      <c r="D52" s="10" t="s">
        <v>15</v>
      </c>
      <c r="E52" s="10" t="s">
        <v>16</v>
      </c>
      <c r="F52" s="10" t="s">
        <v>39</v>
      </c>
      <c r="G52" s="10" t="s">
        <v>35</v>
      </c>
      <c r="H52" s="10" t="s">
        <v>19</v>
      </c>
      <c r="I52" s="10" t="s">
        <v>20</v>
      </c>
      <c r="J52" s="10" t="s">
        <v>21</v>
      </c>
      <c r="K52" s="10" t="s">
        <v>22</v>
      </c>
      <c r="L52" s="10" t="s">
        <v>23</v>
      </c>
      <c r="M52" s="10" t="s">
        <v>24</v>
      </c>
      <c r="N52" s="29">
        <f t="shared" si="0"/>
        <v>1632</v>
      </c>
      <c r="O52" s="26"/>
      <c r="P52" s="12"/>
      <c r="Q52" s="13">
        <f t="shared" si="3"/>
        <v>155000</v>
      </c>
      <c r="R52" s="14"/>
      <c r="S52" s="15">
        <v>801000</v>
      </c>
      <c r="T52" s="10">
        <v>0.16700000000000001</v>
      </c>
      <c r="U52" s="16">
        <f t="shared" si="1"/>
        <v>133767</v>
      </c>
      <c r="V52" s="17">
        <f t="shared" si="2"/>
        <v>155000</v>
      </c>
    </row>
    <row r="53" spans="1:22" ht="51">
      <c r="A53" s="9">
        <v>52</v>
      </c>
      <c r="B53" s="10" t="s">
        <v>129</v>
      </c>
      <c r="C53" s="11">
        <v>1</v>
      </c>
      <c r="D53" s="10" t="s">
        <v>27</v>
      </c>
      <c r="E53" s="10" t="s">
        <v>28</v>
      </c>
      <c r="F53" s="10" t="s">
        <v>39</v>
      </c>
      <c r="G53" s="10" t="s">
        <v>130</v>
      </c>
      <c r="H53" s="10" t="s">
        <v>19</v>
      </c>
      <c r="I53" s="10" t="s">
        <v>20</v>
      </c>
      <c r="J53" s="10" t="s">
        <v>21</v>
      </c>
      <c r="K53" s="10" t="s">
        <v>41</v>
      </c>
      <c r="L53" s="10" t="s">
        <v>23</v>
      </c>
      <c r="M53" s="10" t="s">
        <v>24</v>
      </c>
      <c r="N53" s="29">
        <f t="shared" si="0"/>
        <v>2968</v>
      </c>
      <c r="O53" s="26"/>
      <c r="P53" s="12"/>
      <c r="Q53" s="13">
        <f t="shared" si="3"/>
        <v>282000</v>
      </c>
      <c r="R53" s="14"/>
      <c r="S53" s="15">
        <v>1025000</v>
      </c>
      <c r="T53" s="10">
        <v>0.23799999999999999</v>
      </c>
      <c r="U53" s="16">
        <f t="shared" si="1"/>
        <v>243950</v>
      </c>
      <c r="V53" s="17">
        <f t="shared" si="2"/>
        <v>282000</v>
      </c>
    </row>
    <row r="54" spans="1:22" ht="38.25">
      <c r="A54" s="9">
        <v>53</v>
      </c>
      <c r="B54" s="10" t="s">
        <v>131</v>
      </c>
      <c r="C54" s="11">
        <v>1</v>
      </c>
      <c r="D54" s="10" t="s">
        <v>37</v>
      </c>
      <c r="E54" s="10" t="s">
        <v>38</v>
      </c>
      <c r="F54" s="10" t="s">
        <v>39</v>
      </c>
      <c r="G54" s="10" t="s">
        <v>120</v>
      </c>
      <c r="H54" s="10" t="s">
        <v>19</v>
      </c>
      <c r="I54" s="10" t="s">
        <v>20</v>
      </c>
      <c r="J54" s="10" t="s">
        <v>21</v>
      </c>
      <c r="K54" s="10" t="s">
        <v>41</v>
      </c>
      <c r="L54" s="10" t="s">
        <v>23</v>
      </c>
      <c r="M54" s="10" t="s">
        <v>24</v>
      </c>
      <c r="N54" s="29">
        <f t="shared" si="0"/>
        <v>3147</v>
      </c>
      <c r="O54" s="26"/>
      <c r="P54" s="12"/>
      <c r="Q54" s="13">
        <f t="shared" si="3"/>
        <v>299000</v>
      </c>
      <c r="R54" s="14"/>
      <c r="S54" s="15">
        <v>1085000</v>
      </c>
      <c r="T54" s="10">
        <v>0.23799999999999999</v>
      </c>
      <c r="U54" s="16">
        <f t="shared" si="1"/>
        <v>258230</v>
      </c>
      <c r="V54" s="17">
        <f t="shared" si="2"/>
        <v>299000</v>
      </c>
    </row>
    <row r="55" spans="1:22" ht="38.25">
      <c r="A55" s="9">
        <v>54</v>
      </c>
      <c r="B55" s="10" t="s">
        <v>132</v>
      </c>
      <c r="C55" s="11">
        <v>1</v>
      </c>
      <c r="D55" s="10" t="s">
        <v>15</v>
      </c>
      <c r="E55" s="10" t="s">
        <v>16</v>
      </c>
      <c r="F55" s="10" t="s">
        <v>17</v>
      </c>
      <c r="G55" s="10" t="s">
        <v>55</v>
      </c>
      <c r="H55" s="10" t="s">
        <v>19</v>
      </c>
      <c r="I55" s="10" t="s">
        <v>20</v>
      </c>
      <c r="J55" s="10" t="s">
        <v>59</v>
      </c>
      <c r="K55" s="10" t="s">
        <v>22</v>
      </c>
      <c r="L55" s="10" t="s">
        <v>23</v>
      </c>
      <c r="M55" s="10" t="s">
        <v>49</v>
      </c>
      <c r="N55" s="29">
        <f t="shared" si="0"/>
        <v>1358</v>
      </c>
      <c r="O55" s="26"/>
      <c r="P55" s="12"/>
      <c r="Q55" s="13">
        <f t="shared" si="3"/>
        <v>129000</v>
      </c>
      <c r="R55" s="14"/>
      <c r="S55" s="15">
        <v>665000</v>
      </c>
      <c r="T55" s="10">
        <v>0.16700000000000001</v>
      </c>
      <c r="U55" s="16">
        <f t="shared" si="1"/>
        <v>111055</v>
      </c>
      <c r="V55" s="17">
        <f t="shared" si="2"/>
        <v>129000</v>
      </c>
    </row>
    <row r="56" spans="1:22" ht="38.25">
      <c r="A56" s="9">
        <v>55</v>
      </c>
      <c r="B56" s="10" t="s">
        <v>133</v>
      </c>
      <c r="C56" s="11">
        <v>1</v>
      </c>
      <c r="D56" s="10" t="s">
        <v>15</v>
      </c>
      <c r="E56" s="10" t="s">
        <v>16</v>
      </c>
      <c r="F56" s="10" t="s">
        <v>29</v>
      </c>
      <c r="G56" s="10" t="s">
        <v>124</v>
      </c>
      <c r="H56" s="10" t="s">
        <v>19</v>
      </c>
      <c r="I56" s="10" t="s">
        <v>20</v>
      </c>
      <c r="J56" s="10" t="s">
        <v>21</v>
      </c>
      <c r="K56" s="10" t="s">
        <v>22</v>
      </c>
      <c r="L56" s="10" t="s">
        <v>23</v>
      </c>
      <c r="M56" s="10" t="s">
        <v>102</v>
      </c>
      <c r="N56" s="29">
        <f t="shared" si="0"/>
        <v>1874</v>
      </c>
      <c r="O56" s="26"/>
      <c r="P56" s="12"/>
      <c r="Q56" s="13">
        <f t="shared" si="3"/>
        <v>178000</v>
      </c>
      <c r="R56" s="14"/>
      <c r="S56" s="15">
        <v>920000</v>
      </c>
      <c r="T56" s="10">
        <v>0.16700000000000001</v>
      </c>
      <c r="U56" s="16">
        <f t="shared" si="1"/>
        <v>153640</v>
      </c>
      <c r="V56" s="17">
        <f t="shared" si="2"/>
        <v>178000</v>
      </c>
    </row>
    <row r="57" spans="1:22" ht="63.75">
      <c r="A57" s="9">
        <v>56</v>
      </c>
      <c r="B57" s="10" t="s">
        <v>134</v>
      </c>
      <c r="C57" s="11">
        <v>1</v>
      </c>
      <c r="D57" s="10" t="s">
        <v>69</v>
      </c>
      <c r="E57" s="10" t="s">
        <v>70</v>
      </c>
      <c r="F57" s="10" t="s">
        <v>104</v>
      </c>
      <c r="G57" s="10" t="s">
        <v>105</v>
      </c>
      <c r="H57" s="10" t="s">
        <v>19</v>
      </c>
      <c r="I57" s="10" t="s">
        <v>20</v>
      </c>
      <c r="J57" s="10" t="s">
        <v>59</v>
      </c>
      <c r="K57" s="10" t="s">
        <v>84</v>
      </c>
      <c r="L57" s="10" t="s">
        <v>23</v>
      </c>
      <c r="M57" s="10" t="s">
        <v>106</v>
      </c>
      <c r="N57" s="29">
        <f t="shared" si="0"/>
        <v>8621</v>
      </c>
      <c r="O57" s="26"/>
      <c r="P57" s="12"/>
      <c r="Q57" s="13">
        <f t="shared" si="3"/>
        <v>819000</v>
      </c>
      <c r="R57" s="14"/>
      <c r="S57" s="15">
        <v>2824000</v>
      </c>
      <c r="T57" s="10">
        <v>0.251</v>
      </c>
      <c r="U57" s="16">
        <f t="shared" si="1"/>
        <v>708824</v>
      </c>
      <c r="V57" s="17">
        <f t="shared" si="2"/>
        <v>819000</v>
      </c>
    </row>
    <row r="58" spans="1:22" ht="38.25">
      <c r="A58" s="9">
        <v>57</v>
      </c>
      <c r="B58" s="10" t="s">
        <v>135</v>
      </c>
      <c r="C58" s="11">
        <v>1</v>
      </c>
      <c r="D58" s="10" t="s">
        <v>15</v>
      </c>
      <c r="E58" s="10" t="s">
        <v>16</v>
      </c>
      <c r="F58" s="10" t="s">
        <v>93</v>
      </c>
      <c r="G58" s="10" t="s">
        <v>98</v>
      </c>
      <c r="H58" s="10" t="s">
        <v>19</v>
      </c>
      <c r="I58" s="10" t="s">
        <v>20</v>
      </c>
      <c r="J58" s="10" t="s">
        <v>59</v>
      </c>
      <c r="K58" s="10" t="s">
        <v>31</v>
      </c>
      <c r="L58" s="10" t="s">
        <v>23</v>
      </c>
      <c r="M58" s="10" t="s">
        <v>94</v>
      </c>
      <c r="N58" s="29">
        <f t="shared" si="0"/>
        <v>2989</v>
      </c>
      <c r="O58" s="26"/>
      <c r="P58" s="12"/>
      <c r="Q58" s="13">
        <f t="shared" si="3"/>
        <v>284000</v>
      </c>
      <c r="R58" s="14"/>
      <c r="S58" s="15">
        <v>1471000</v>
      </c>
      <c r="T58" s="10">
        <v>0.16700000000000001</v>
      </c>
      <c r="U58" s="16">
        <f t="shared" si="1"/>
        <v>245657</v>
      </c>
      <c r="V58" s="17">
        <f t="shared" si="2"/>
        <v>284000</v>
      </c>
    </row>
    <row r="59" spans="1:22" ht="63.75">
      <c r="A59" s="9">
        <v>58</v>
      </c>
      <c r="B59" s="10" t="s">
        <v>136</v>
      </c>
      <c r="C59" s="11">
        <v>1</v>
      </c>
      <c r="D59" s="10" t="s">
        <v>69</v>
      </c>
      <c r="E59" s="10" t="s">
        <v>70</v>
      </c>
      <c r="F59" s="10" t="s">
        <v>104</v>
      </c>
      <c r="G59" s="10" t="s">
        <v>137</v>
      </c>
      <c r="H59" s="10" t="s">
        <v>19</v>
      </c>
      <c r="I59" s="10" t="s">
        <v>20</v>
      </c>
      <c r="J59" s="10" t="s">
        <v>59</v>
      </c>
      <c r="K59" s="10" t="s">
        <v>84</v>
      </c>
      <c r="L59" s="10" t="s">
        <v>23</v>
      </c>
      <c r="M59" s="10" t="s">
        <v>114</v>
      </c>
      <c r="N59" s="29">
        <f t="shared" si="0"/>
        <v>8621</v>
      </c>
      <c r="O59" s="26"/>
      <c r="P59" s="12"/>
      <c r="Q59" s="13">
        <f t="shared" si="3"/>
        <v>819000</v>
      </c>
      <c r="R59" s="14"/>
      <c r="S59" s="15">
        <v>2824000</v>
      </c>
      <c r="T59" s="10">
        <v>0.251</v>
      </c>
      <c r="U59" s="16">
        <f t="shared" si="1"/>
        <v>708824</v>
      </c>
      <c r="V59" s="17">
        <f t="shared" si="2"/>
        <v>819000</v>
      </c>
    </row>
    <row r="60" spans="1:22" ht="38.25">
      <c r="A60" s="9">
        <v>59</v>
      </c>
      <c r="B60" s="10" t="s">
        <v>138</v>
      </c>
      <c r="C60" s="11">
        <v>1</v>
      </c>
      <c r="D60" s="10" t="s">
        <v>37</v>
      </c>
      <c r="E60" s="10" t="s">
        <v>38</v>
      </c>
      <c r="F60" s="10" t="s">
        <v>39</v>
      </c>
      <c r="G60" s="10" t="s">
        <v>40</v>
      </c>
      <c r="H60" s="10" t="s">
        <v>19</v>
      </c>
      <c r="I60" s="10" t="s">
        <v>20</v>
      </c>
      <c r="J60" s="10" t="s">
        <v>21</v>
      </c>
      <c r="K60" s="10" t="s">
        <v>41</v>
      </c>
      <c r="L60" s="10" t="s">
        <v>23</v>
      </c>
      <c r="M60" s="10" t="s">
        <v>24</v>
      </c>
      <c r="N60" s="29">
        <f t="shared" si="0"/>
        <v>3042</v>
      </c>
      <c r="O60" s="26"/>
      <c r="P60" s="12"/>
      <c r="Q60" s="13">
        <f t="shared" si="3"/>
        <v>289000</v>
      </c>
      <c r="R60" s="14"/>
      <c r="S60" s="15">
        <v>1050000</v>
      </c>
      <c r="T60" s="10">
        <v>0.23799999999999999</v>
      </c>
      <c r="U60" s="16">
        <f t="shared" si="1"/>
        <v>249900</v>
      </c>
      <c r="V60" s="17">
        <f t="shared" si="2"/>
        <v>289000</v>
      </c>
    </row>
    <row r="61" spans="1:22" ht="51">
      <c r="A61" s="9">
        <v>60</v>
      </c>
      <c r="B61" s="10" t="s">
        <v>139</v>
      </c>
      <c r="C61" s="11">
        <v>1</v>
      </c>
      <c r="D61" s="10" t="s">
        <v>27</v>
      </c>
      <c r="E61" s="10" t="s">
        <v>28</v>
      </c>
      <c r="F61" s="10" t="s">
        <v>39</v>
      </c>
      <c r="G61" s="10" t="s">
        <v>130</v>
      </c>
      <c r="H61" s="10" t="s">
        <v>19</v>
      </c>
      <c r="I61" s="10" t="s">
        <v>20</v>
      </c>
      <c r="J61" s="10" t="s">
        <v>21</v>
      </c>
      <c r="K61" s="10" t="s">
        <v>41</v>
      </c>
      <c r="L61" s="10" t="s">
        <v>23</v>
      </c>
      <c r="M61" s="10" t="s">
        <v>24</v>
      </c>
      <c r="N61" s="29">
        <f t="shared" si="0"/>
        <v>2916</v>
      </c>
      <c r="O61" s="26"/>
      <c r="P61" s="12"/>
      <c r="Q61" s="13">
        <f t="shared" si="3"/>
        <v>277000</v>
      </c>
      <c r="R61" s="14"/>
      <c r="S61" s="15">
        <v>1005000</v>
      </c>
      <c r="T61" s="10">
        <v>0.23799999999999999</v>
      </c>
      <c r="U61" s="16">
        <f t="shared" si="1"/>
        <v>239190</v>
      </c>
      <c r="V61" s="17">
        <f t="shared" si="2"/>
        <v>277000</v>
      </c>
    </row>
    <row r="62" spans="1:22" ht="38.25">
      <c r="A62" s="18">
        <v>61</v>
      </c>
      <c r="B62" s="19" t="s">
        <v>140</v>
      </c>
      <c r="C62" s="20">
        <v>1</v>
      </c>
      <c r="D62" s="19" t="s">
        <v>37</v>
      </c>
      <c r="E62" s="19" t="s">
        <v>38</v>
      </c>
      <c r="F62" s="19" t="s">
        <v>39</v>
      </c>
      <c r="G62" s="19" t="s">
        <v>120</v>
      </c>
      <c r="H62" s="19" t="s">
        <v>19</v>
      </c>
      <c r="I62" s="19" t="s">
        <v>20</v>
      </c>
      <c r="J62" s="19" t="s">
        <v>21</v>
      </c>
      <c r="K62" s="19" t="s">
        <v>41</v>
      </c>
      <c r="L62" s="19" t="s">
        <v>23</v>
      </c>
      <c r="M62" s="19" t="s">
        <v>24</v>
      </c>
      <c r="N62" s="30">
        <f t="shared" si="0"/>
        <v>3105</v>
      </c>
      <c r="O62" s="27"/>
      <c r="P62" s="21"/>
      <c r="Q62" s="22">
        <f t="shared" si="3"/>
        <v>295000</v>
      </c>
      <c r="R62" s="14"/>
      <c r="S62" s="15">
        <v>1070000</v>
      </c>
      <c r="T62" s="10">
        <v>0.23799999999999999</v>
      </c>
      <c r="U62" s="16">
        <f t="shared" si="1"/>
        <v>254660</v>
      </c>
      <c r="V62" s="17">
        <f t="shared" si="2"/>
        <v>295000</v>
      </c>
    </row>
    <row r="63" spans="1:22">
      <c r="A63" s="23" t="s">
        <v>145</v>
      </c>
      <c r="B63" s="24"/>
      <c r="C63" s="24">
        <f>SUM(C2:C62)</f>
        <v>61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31">
        <f>SUM(N2:N62)</f>
        <v>171116</v>
      </c>
      <c r="O63" s="24"/>
      <c r="P63" s="24"/>
      <c r="Q63" s="25">
        <f>SUM(Q2:Q62)</f>
        <v>16256000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79" fitToHeight="4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2012-10-01T14:55:24Z</cp:lastPrinted>
  <dcterms:created xsi:type="dcterms:W3CDTF">2012-10-01T14:56:32Z</dcterms:created>
  <dcterms:modified xsi:type="dcterms:W3CDTF">2012-10-01T14:56:32Z</dcterms:modified>
</cp:coreProperties>
</file>