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XLSDL!$A$1:$N$40</definedName>
  </definedNames>
  <calcPr calcId="145621"/>
</workbook>
</file>

<file path=xl/calcChain.xml><?xml version="1.0" encoding="utf-8"?>
<calcChain xmlns="http://schemas.openxmlformats.org/spreadsheetml/2006/main">
  <c r="N40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" i="1"/>
  <c r="T2" i="1"/>
  <c r="U2" i="1"/>
  <c r="P2" i="1" s="1"/>
  <c r="T3" i="1"/>
  <c r="U3" i="1" s="1"/>
  <c r="P3" i="1" s="1"/>
  <c r="T4" i="1"/>
  <c r="U4" i="1" s="1"/>
  <c r="P4" i="1" s="1"/>
  <c r="T5" i="1"/>
  <c r="U5" i="1" s="1"/>
  <c r="P5" i="1" s="1"/>
  <c r="T6" i="1"/>
  <c r="U6" i="1"/>
  <c r="P6" i="1" s="1"/>
  <c r="T7" i="1"/>
  <c r="U7" i="1" s="1"/>
  <c r="P7" i="1" s="1"/>
  <c r="T8" i="1"/>
  <c r="U8" i="1" s="1"/>
  <c r="P8" i="1" s="1"/>
  <c r="T9" i="1"/>
  <c r="U9" i="1" s="1"/>
  <c r="P9" i="1" s="1"/>
  <c r="T10" i="1"/>
  <c r="U10" i="1"/>
  <c r="P10" i="1" s="1"/>
  <c r="T11" i="1"/>
  <c r="U11" i="1" s="1"/>
  <c r="P11" i="1" s="1"/>
  <c r="T12" i="1"/>
  <c r="U12" i="1" s="1"/>
  <c r="P12" i="1" s="1"/>
  <c r="T13" i="1"/>
  <c r="U13" i="1" s="1"/>
  <c r="P13" i="1" s="1"/>
  <c r="T14" i="1"/>
  <c r="U14" i="1"/>
  <c r="P14" i="1" s="1"/>
  <c r="T15" i="1"/>
  <c r="U15" i="1" s="1"/>
  <c r="P15" i="1" s="1"/>
  <c r="T16" i="1"/>
  <c r="U16" i="1" s="1"/>
  <c r="P16" i="1" s="1"/>
  <c r="T17" i="1"/>
  <c r="U17" i="1" s="1"/>
  <c r="P17" i="1" s="1"/>
  <c r="T18" i="1"/>
  <c r="U18" i="1"/>
  <c r="P18" i="1" s="1"/>
  <c r="T19" i="1"/>
  <c r="U19" i="1" s="1"/>
  <c r="P19" i="1" s="1"/>
  <c r="T20" i="1"/>
  <c r="U20" i="1" s="1"/>
  <c r="P20" i="1" s="1"/>
  <c r="T21" i="1"/>
  <c r="U21" i="1" s="1"/>
  <c r="P21" i="1" s="1"/>
  <c r="T22" i="1"/>
  <c r="U22" i="1"/>
  <c r="P22" i="1" s="1"/>
  <c r="T23" i="1"/>
  <c r="U23" i="1"/>
  <c r="P23" i="1" s="1"/>
  <c r="T24" i="1"/>
  <c r="U24" i="1" s="1"/>
  <c r="P24" i="1" s="1"/>
  <c r="T26" i="1"/>
  <c r="U26" i="1" s="1"/>
  <c r="P26" i="1" s="1"/>
  <c r="T27" i="1"/>
  <c r="U27" i="1"/>
  <c r="P27" i="1" s="1"/>
  <c r="T28" i="1"/>
  <c r="U28" i="1"/>
  <c r="P28" i="1" s="1"/>
  <c r="T29" i="1"/>
  <c r="U29" i="1" s="1"/>
  <c r="P29" i="1" s="1"/>
  <c r="T30" i="1"/>
  <c r="U30" i="1" s="1"/>
  <c r="P30" i="1" s="1"/>
  <c r="T31" i="1"/>
  <c r="U31" i="1"/>
  <c r="P31" i="1" s="1"/>
  <c r="T32" i="1"/>
  <c r="U32" i="1"/>
  <c r="P32" i="1" s="1"/>
  <c r="T33" i="1"/>
  <c r="U33" i="1" s="1"/>
  <c r="P33" i="1" s="1"/>
  <c r="T34" i="1"/>
  <c r="U34" i="1" s="1"/>
  <c r="P34" i="1" s="1"/>
  <c r="T35" i="1"/>
  <c r="U35" i="1"/>
  <c r="P35" i="1" s="1"/>
  <c r="T36" i="1"/>
  <c r="U36" i="1"/>
  <c r="P36" i="1" s="1"/>
  <c r="T37" i="1"/>
  <c r="U37" i="1" s="1"/>
  <c r="P37" i="1" s="1"/>
  <c r="T38" i="1"/>
  <c r="U38" i="1" s="1"/>
  <c r="P38" i="1" s="1"/>
  <c r="T39" i="1"/>
  <c r="U39" i="1"/>
  <c r="P39" i="1" s="1"/>
  <c r="C40" i="1"/>
  <c r="P40" i="1" l="1"/>
</calcChain>
</file>

<file path=xl/sharedStrings.xml><?xml version="1.0" encoding="utf-8"?>
<sst xmlns="http://schemas.openxmlformats.org/spreadsheetml/2006/main" count="439" uniqueCount="106">
  <si>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</si>
  <si>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</si>
  <si>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</si>
  <si>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</si>
  <si>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</si>
  <si>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</si>
  <si>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</si>
  <si>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</si>
  <si>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</si>
  <si>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CONN TYPE</t>
  </si>
  <si>
    <t>BODY MATE</t>
  </si>
  <si>
    <t>TRIM MATE</t>
  </si>
  <si>
    <t>BONNET</t>
  </si>
  <si>
    <t>ACTUATOR</t>
  </si>
  <si>
    <t>10-AV-0100</t>
  </si>
  <si>
    <t/>
  </si>
  <si>
    <t>HLS</t>
  </si>
  <si>
    <t>Small-Port Single Seated Control Valves</t>
  </si>
  <si>
    <t>1 in.</t>
  </si>
  <si>
    <t>0.1</t>
  </si>
  <si>
    <t>ANSI300</t>
  </si>
  <si>
    <t>RF</t>
  </si>
  <si>
    <t>A216WCB</t>
  </si>
  <si>
    <t>SUS316 STELLITE FACE</t>
  </si>
  <si>
    <t>PLAIN (-17 to 230 degC)</t>
  </si>
  <si>
    <t>PSA1R</t>
  </si>
  <si>
    <t>10-AV-0101</t>
  </si>
  <si>
    <t>10-AV-0102</t>
  </si>
  <si>
    <t>0.16</t>
  </si>
  <si>
    <t>10-FV-0001</t>
  </si>
  <si>
    <t>HSC</t>
  </si>
  <si>
    <t>Cage Type Single Seated Control Valves</t>
  </si>
  <si>
    <t>2 in.</t>
  </si>
  <si>
    <t>21</t>
  </si>
  <si>
    <t>SUS316 STELLITE</t>
  </si>
  <si>
    <t>HA2R</t>
  </si>
  <si>
    <t>10-FV-0030</t>
  </si>
  <si>
    <t>6.3</t>
  </si>
  <si>
    <t>10-PV-0005A</t>
  </si>
  <si>
    <t>AGVM</t>
  </si>
  <si>
    <t>Top-Guided Single-Seat Control Valves</t>
  </si>
  <si>
    <t>0.4</t>
  </si>
  <si>
    <t>SUS316</t>
  </si>
  <si>
    <t>10-PV-0005B</t>
  </si>
  <si>
    <t>HTS</t>
  </si>
  <si>
    <t>Top-Guided Single Seated Control Valves</t>
  </si>
  <si>
    <t>PSA1D</t>
  </si>
  <si>
    <t>10-PV-0022</t>
  </si>
  <si>
    <t>2.5</t>
  </si>
  <si>
    <t>HA2D</t>
  </si>
  <si>
    <t>10-PV-0023</t>
  </si>
  <si>
    <t>10-PV0044A</t>
  </si>
  <si>
    <t>10-PV0044B</t>
  </si>
  <si>
    <t>10-PV-0061</t>
  </si>
  <si>
    <t>10-PV-0062</t>
  </si>
  <si>
    <t>HLC</t>
  </si>
  <si>
    <t>Small-Port Cage Guide Type Single Seated Control Valves</t>
  </si>
  <si>
    <t>1.6</t>
  </si>
  <si>
    <t>10-PV-0091</t>
  </si>
  <si>
    <t>10-PV-0122A</t>
  </si>
  <si>
    <t>0.25</t>
  </si>
  <si>
    <t>10-PV-0122B</t>
  </si>
  <si>
    <t>1-1/2 in.</t>
  </si>
  <si>
    <t>30</t>
  </si>
  <si>
    <t>10-PV-0169A</t>
  </si>
  <si>
    <t>0.04</t>
  </si>
  <si>
    <t>A351CF8M</t>
  </si>
  <si>
    <t>10-PV-0169B</t>
  </si>
  <si>
    <t>50</t>
  </si>
  <si>
    <t>10-PV-0174</t>
  </si>
  <si>
    <t>10-PV-0213A</t>
  </si>
  <si>
    <t>1/2 in.</t>
  </si>
  <si>
    <t>10-PV-0213B</t>
  </si>
  <si>
    <t>4.0</t>
  </si>
  <si>
    <t>10-PV-0215</t>
  </si>
  <si>
    <t>10-PV-0235</t>
  </si>
  <si>
    <t>10-PV-0253</t>
  </si>
  <si>
    <t>Alloy 20</t>
  </si>
  <si>
    <t>10-PV-0290A</t>
  </si>
  <si>
    <t>8.0</t>
  </si>
  <si>
    <t>10-PV-0290B</t>
  </si>
  <si>
    <t>10-PV-0314A</t>
  </si>
  <si>
    <t>10-PV-0314B</t>
  </si>
  <si>
    <t>10-TV-0007</t>
  </si>
  <si>
    <t>10-TV-0033</t>
  </si>
  <si>
    <t>14</t>
  </si>
  <si>
    <t>10-TV-0045</t>
  </si>
  <si>
    <t>10-TV-0053</t>
  </si>
  <si>
    <t>10-TV-0080</t>
  </si>
  <si>
    <t>10</t>
  </si>
  <si>
    <t>10-TV-0116</t>
  </si>
  <si>
    <t>10-TV-0133</t>
  </si>
  <si>
    <t>ACN</t>
  </si>
  <si>
    <t>Compressible Fluid Service Low-Noise Cage Type Control Valves</t>
  </si>
  <si>
    <t>24</t>
  </si>
  <si>
    <t>A351CF8M STELLITE</t>
  </si>
  <si>
    <t>10-TV-0164</t>
  </si>
  <si>
    <t>10-TV-0234</t>
  </si>
  <si>
    <t>10-TV-0332A</t>
  </si>
  <si>
    <t>SUS440C</t>
  </si>
  <si>
    <t>FTP</t>
    <phoneticPr fontId="1"/>
  </si>
  <si>
    <t>COST(JPY)</t>
    <phoneticPr fontId="1"/>
  </si>
  <si>
    <t>GP10%+AEU5%(JPY)</t>
    <phoneticPr fontId="1"/>
  </si>
  <si>
    <t>Unit Price(JPY)</t>
    <phoneticPr fontId="1"/>
  </si>
  <si>
    <t>TOTAL</t>
    <phoneticPr fontId="1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</si>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</sst>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);[Red]\(#,##0\)"/>
  </numFmts>
  <fonts count="3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4" fontId="2" fillId="0" borderId="2" xfId="0" applyNumberFormat="1" applyFont="1" applyFill="1" applyBorder="1" applyAlignment="1">
      <alignment horizontal="right" wrapText="1"/>
    </xf>
    <xf numFmtId="186" fontId="2" fillId="0" borderId="0" xfId="0" applyNumberFormat="1" applyFont="1"/>
    <xf numFmtId="3" fontId="2" fillId="0" borderId="0" xfId="0" applyNumberFormat="1" applyFont="1"/>
    <xf numFmtId="0" fontId="2" fillId="0" borderId="9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right" wrapText="1"/>
    </xf>
    <xf numFmtId="3" fontId="2" fillId="0" borderId="11" xfId="0" applyNumberFormat="1" applyFont="1" applyFill="1" applyBorder="1" applyAlignment="1">
      <alignment horizontal="right" wrapText="1"/>
    </xf>
    <xf numFmtId="0" fontId="2" fillId="0" borderId="12" xfId="0" applyFont="1" applyBorder="1"/>
    <xf numFmtId="0" fontId="2" fillId="0" borderId="13" xfId="0" applyFont="1" applyBorder="1"/>
    <xf numFmtId="3" fontId="2" fillId="0" borderId="14" xfId="0" applyNumberFormat="1" applyFont="1" applyBorder="1"/>
    <xf numFmtId="0" fontId="2" fillId="2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right" wrapText="1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32" workbookViewId="0">
      <selection activeCell="N40" sqref="A1:N40"/>
    </sheetView>
  </sheetViews>
  <sheetFormatPr baseColWidth="10" defaultRowHeight="12.75"/>
  <cols>
    <col min="1" max="1" width="6.25" style="4" bestFit="1" customWidth="1"/>
    <col min="2" max="2" width="10.5" style="4" bestFit="1" customWidth="1"/>
    <col min="3" max="3" width="4.125" style="4" bestFit="1" customWidth="1"/>
    <col min="4" max="4" width="6.625" style="4" bestFit="1" customWidth="1"/>
    <col min="5" max="5" width="20.25" style="4" customWidth="1"/>
    <col min="6" max="6" width="9.375" style="4" bestFit="1" customWidth="1"/>
    <col min="7" max="7" width="9" style="4" bestFit="1" customWidth="1"/>
    <col min="8" max="8" width="8.625" style="4" customWidth="1"/>
    <col min="9" max="9" width="10.125" style="4" bestFit="1" customWidth="1"/>
    <col min="10" max="10" width="10.375" style="4" bestFit="1" customWidth="1"/>
    <col min="11" max="11" width="13.25" style="4" bestFit="1" customWidth="1"/>
    <col min="12" max="12" width="23.25" style="4" customWidth="1"/>
    <col min="13" max="13" width="9.75" style="4" bestFit="1" customWidth="1"/>
    <col min="14" max="14" width="14.25" style="4" customWidth="1"/>
    <col min="15" max="15" width="9.75" style="4" customWidth="1"/>
    <col min="16" max="16" width="12.625" style="4" bestFit="1" customWidth="1"/>
    <col min="17" max="17" width="14.875" style="4" customWidth="1"/>
    <col min="18" max="18" width="10.25" style="4" bestFit="1" customWidth="1"/>
    <col min="19" max="19" width="5.25" style="4" bestFit="1" customWidth="1"/>
    <col min="20" max="20" width="9.375" style="4" bestFit="1" customWidth="1"/>
    <col min="21" max="21" width="16.75" style="4" bestFit="1" customWidth="1"/>
    <col min="22" max="256" width="14.875" style="4" customWidth="1"/>
    <col min="257" max="16384" width="11" style="4"/>
  </cols>
  <sheetData>
    <row r="1" spans="1:21" ht="30.75" customHeight="1">
      <c r="A1" s="1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1" t="s">
        <v>105</v>
      </c>
      <c r="O1" s="21"/>
      <c r="P1" s="3" t="s">
        <v>103</v>
      </c>
      <c r="R1" s="5" t="s">
        <v>3</v>
      </c>
      <c r="S1" s="6" t="s">
        <v>100</v>
      </c>
      <c r="T1" s="6" t="s">
        <v>101</v>
      </c>
      <c r="U1" s="6" t="s">
        <v>102</v>
      </c>
    </row>
    <row r="2" spans="1:21" ht="30.75" customHeight="1">
      <c r="A2" s="7">
        <v>1</v>
      </c>
      <c r="B2" s="8" t="s">
        <v>14</v>
      </c>
      <c r="C2" s="9">
        <v>1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25">
        <f>ROUND(P2/95,0)</f>
        <v>2200</v>
      </c>
      <c r="O2" s="24"/>
      <c r="P2" s="10">
        <f>U2</f>
        <v>209000</v>
      </c>
      <c r="R2" s="11">
        <v>758000</v>
      </c>
      <c r="S2" s="4">
        <v>0.23799999999999999</v>
      </c>
      <c r="T2" s="12">
        <f>R2*S2</f>
        <v>180404</v>
      </c>
      <c r="U2" s="13">
        <f>ROUNDUP((T2*1.1)*1.05,-3)</f>
        <v>209000</v>
      </c>
    </row>
    <row r="3" spans="1:21" ht="30.75" customHeight="1">
      <c r="A3" s="7">
        <v>2</v>
      </c>
      <c r="B3" s="8" t="s">
        <v>26</v>
      </c>
      <c r="C3" s="9">
        <v>1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26">
        <f t="shared" ref="N3:N39" si="0">ROUND(P3/95,0)</f>
        <v>2200</v>
      </c>
      <c r="O3" s="22"/>
      <c r="P3" s="10">
        <f t="shared" ref="P3:P39" si="1">U3</f>
        <v>209000</v>
      </c>
      <c r="R3" s="11">
        <v>758000</v>
      </c>
      <c r="S3" s="4">
        <v>0.23799999999999999</v>
      </c>
      <c r="T3" s="12">
        <f t="shared" ref="T3:T39" si="2">R3*S3</f>
        <v>180404</v>
      </c>
      <c r="U3" s="13">
        <f t="shared" ref="U3:U39" si="3">ROUNDUP((T3*1.1)*1.05,-3)</f>
        <v>209000</v>
      </c>
    </row>
    <row r="4" spans="1:21" ht="30.75" customHeight="1">
      <c r="A4" s="7">
        <v>3</v>
      </c>
      <c r="B4" s="8" t="s">
        <v>27</v>
      </c>
      <c r="C4" s="9">
        <v>1</v>
      </c>
      <c r="D4" s="8" t="s">
        <v>16</v>
      </c>
      <c r="E4" s="8" t="s">
        <v>17</v>
      </c>
      <c r="F4" s="8" t="s">
        <v>18</v>
      </c>
      <c r="G4" s="8" t="s">
        <v>28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26">
        <f t="shared" si="0"/>
        <v>1968</v>
      </c>
      <c r="O4" s="22"/>
      <c r="P4" s="10">
        <f t="shared" si="1"/>
        <v>187000</v>
      </c>
      <c r="R4" s="11">
        <v>677000</v>
      </c>
      <c r="S4" s="4">
        <v>0.23799999999999999</v>
      </c>
      <c r="T4" s="12">
        <f t="shared" si="2"/>
        <v>161126</v>
      </c>
      <c r="U4" s="13">
        <f t="shared" si="3"/>
        <v>187000</v>
      </c>
    </row>
    <row r="5" spans="1:21" ht="30.75" customHeight="1">
      <c r="A5" s="7">
        <v>4</v>
      </c>
      <c r="B5" s="8" t="s">
        <v>29</v>
      </c>
      <c r="C5" s="9">
        <v>1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20</v>
      </c>
      <c r="I5" s="8" t="s">
        <v>21</v>
      </c>
      <c r="J5" s="8" t="s">
        <v>22</v>
      </c>
      <c r="K5" s="8" t="s">
        <v>34</v>
      </c>
      <c r="L5" s="8" t="s">
        <v>24</v>
      </c>
      <c r="M5" s="8" t="s">
        <v>35</v>
      </c>
      <c r="N5" s="26">
        <f t="shared" si="0"/>
        <v>2611</v>
      </c>
      <c r="O5" s="22"/>
      <c r="P5" s="10">
        <f t="shared" si="1"/>
        <v>248000</v>
      </c>
      <c r="R5" s="11">
        <v>899000</v>
      </c>
      <c r="S5" s="4">
        <v>0.23799999999999999</v>
      </c>
      <c r="T5" s="12">
        <f t="shared" si="2"/>
        <v>213962</v>
      </c>
      <c r="U5" s="13">
        <f t="shared" si="3"/>
        <v>248000</v>
      </c>
    </row>
    <row r="6" spans="1:21" ht="30.75" customHeight="1">
      <c r="A6" s="7">
        <v>5</v>
      </c>
      <c r="B6" s="8" t="s">
        <v>36</v>
      </c>
      <c r="C6" s="9">
        <v>1</v>
      </c>
      <c r="D6" s="8" t="s">
        <v>30</v>
      </c>
      <c r="E6" s="8" t="s">
        <v>31</v>
      </c>
      <c r="F6" s="8" t="s">
        <v>32</v>
      </c>
      <c r="G6" s="8" t="s">
        <v>37</v>
      </c>
      <c r="H6" s="8" t="s">
        <v>20</v>
      </c>
      <c r="I6" s="8" t="s">
        <v>21</v>
      </c>
      <c r="J6" s="8" t="s">
        <v>22</v>
      </c>
      <c r="K6" s="8" t="s">
        <v>34</v>
      </c>
      <c r="L6" s="8" t="s">
        <v>24</v>
      </c>
      <c r="M6" s="8" t="s">
        <v>35</v>
      </c>
      <c r="N6" s="26">
        <f t="shared" si="0"/>
        <v>2611</v>
      </c>
      <c r="O6" s="22"/>
      <c r="P6" s="10">
        <f t="shared" si="1"/>
        <v>248000</v>
      </c>
      <c r="R6" s="11">
        <v>899000</v>
      </c>
      <c r="S6" s="4">
        <v>0.23799999999999999</v>
      </c>
      <c r="T6" s="12">
        <f t="shared" si="2"/>
        <v>213962</v>
      </c>
      <c r="U6" s="13">
        <f t="shared" si="3"/>
        <v>248000</v>
      </c>
    </row>
    <row r="7" spans="1:21" ht="30.75" customHeight="1">
      <c r="A7" s="7">
        <v>6</v>
      </c>
      <c r="B7" s="8" t="s">
        <v>38</v>
      </c>
      <c r="C7" s="9">
        <v>1</v>
      </c>
      <c r="D7" s="8" t="s">
        <v>39</v>
      </c>
      <c r="E7" s="8" t="s">
        <v>40</v>
      </c>
      <c r="F7" s="8" t="s">
        <v>18</v>
      </c>
      <c r="G7" s="8" t="s">
        <v>41</v>
      </c>
      <c r="H7" s="8" t="s">
        <v>20</v>
      </c>
      <c r="I7" s="8" t="s">
        <v>21</v>
      </c>
      <c r="J7" s="8" t="s">
        <v>22</v>
      </c>
      <c r="K7" s="8" t="s">
        <v>42</v>
      </c>
      <c r="L7" s="8" t="s">
        <v>24</v>
      </c>
      <c r="M7" s="8" t="s">
        <v>25</v>
      </c>
      <c r="N7" s="26">
        <f t="shared" si="0"/>
        <v>1179</v>
      </c>
      <c r="O7" s="22"/>
      <c r="P7" s="10">
        <f t="shared" si="1"/>
        <v>112000</v>
      </c>
      <c r="R7" s="11">
        <v>580000</v>
      </c>
      <c r="S7" s="4">
        <v>0.16700000000000001</v>
      </c>
      <c r="T7" s="12">
        <f t="shared" si="2"/>
        <v>96860</v>
      </c>
      <c r="U7" s="13">
        <f t="shared" si="3"/>
        <v>112000</v>
      </c>
    </row>
    <row r="8" spans="1:21" ht="30.75" customHeight="1">
      <c r="A8" s="7">
        <v>7</v>
      </c>
      <c r="B8" s="8" t="s">
        <v>43</v>
      </c>
      <c r="C8" s="9">
        <v>1</v>
      </c>
      <c r="D8" s="8" t="s">
        <v>44</v>
      </c>
      <c r="E8" s="8" t="s">
        <v>45</v>
      </c>
      <c r="F8" s="8" t="s">
        <v>32</v>
      </c>
      <c r="G8" s="8" t="s">
        <v>37</v>
      </c>
      <c r="H8" s="8" t="s">
        <v>20</v>
      </c>
      <c r="I8" s="8" t="s">
        <v>21</v>
      </c>
      <c r="J8" s="8" t="s">
        <v>22</v>
      </c>
      <c r="K8" s="8" t="s">
        <v>42</v>
      </c>
      <c r="L8" s="8" t="s">
        <v>24</v>
      </c>
      <c r="M8" s="8" t="s">
        <v>46</v>
      </c>
      <c r="N8" s="26">
        <f t="shared" si="0"/>
        <v>2274</v>
      </c>
      <c r="O8" s="22"/>
      <c r="P8" s="10">
        <f t="shared" si="1"/>
        <v>216000</v>
      </c>
      <c r="R8" s="11">
        <v>783000</v>
      </c>
      <c r="S8" s="4">
        <v>0.23799999999999999</v>
      </c>
      <c r="T8" s="12">
        <f t="shared" si="2"/>
        <v>186354</v>
      </c>
      <c r="U8" s="13">
        <f t="shared" si="3"/>
        <v>216000</v>
      </c>
    </row>
    <row r="9" spans="1:21" ht="30.75" customHeight="1">
      <c r="A9" s="7">
        <v>8</v>
      </c>
      <c r="B9" s="8" t="s">
        <v>47</v>
      </c>
      <c r="C9" s="9">
        <v>1</v>
      </c>
      <c r="D9" s="8" t="s">
        <v>44</v>
      </c>
      <c r="E9" s="8" t="s">
        <v>45</v>
      </c>
      <c r="F9" s="8" t="s">
        <v>32</v>
      </c>
      <c r="G9" s="8" t="s">
        <v>48</v>
      </c>
      <c r="H9" s="8" t="s">
        <v>20</v>
      </c>
      <c r="I9" s="8" t="s">
        <v>21</v>
      </c>
      <c r="J9" s="8" t="s">
        <v>22</v>
      </c>
      <c r="K9" s="8" t="s">
        <v>42</v>
      </c>
      <c r="L9" s="8" t="s">
        <v>24</v>
      </c>
      <c r="M9" s="8" t="s">
        <v>49</v>
      </c>
      <c r="N9" s="26">
        <f t="shared" si="0"/>
        <v>2516</v>
      </c>
      <c r="O9" s="22"/>
      <c r="P9" s="10">
        <f t="shared" si="1"/>
        <v>239000</v>
      </c>
      <c r="R9" s="11">
        <v>868000</v>
      </c>
      <c r="S9" s="4">
        <v>0.23799999999999999</v>
      </c>
      <c r="T9" s="12">
        <f t="shared" si="2"/>
        <v>206584</v>
      </c>
      <c r="U9" s="13">
        <f t="shared" si="3"/>
        <v>239000</v>
      </c>
    </row>
    <row r="10" spans="1:21" ht="30.75" customHeight="1">
      <c r="A10" s="7">
        <v>9</v>
      </c>
      <c r="B10" s="8" t="s">
        <v>50</v>
      </c>
      <c r="C10" s="9">
        <v>1</v>
      </c>
      <c r="D10" s="8" t="s">
        <v>30</v>
      </c>
      <c r="E10" s="8" t="s">
        <v>31</v>
      </c>
      <c r="F10" s="8" t="s">
        <v>32</v>
      </c>
      <c r="G10" s="8" t="s">
        <v>37</v>
      </c>
      <c r="H10" s="8" t="s">
        <v>20</v>
      </c>
      <c r="I10" s="8" t="s">
        <v>21</v>
      </c>
      <c r="J10" s="8" t="s">
        <v>22</v>
      </c>
      <c r="K10" s="8" t="s">
        <v>34</v>
      </c>
      <c r="L10" s="8" t="s">
        <v>24</v>
      </c>
      <c r="M10" s="8" t="s">
        <v>49</v>
      </c>
      <c r="N10" s="26">
        <f t="shared" si="0"/>
        <v>2611</v>
      </c>
      <c r="O10" s="22"/>
      <c r="P10" s="10">
        <f t="shared" si="1"/>
        <v>248000</v>
      </c>
      <c r="R10" s="11">
        <v>899000</v>
      </c>
      <c r="S10" s="4">
        <v>0.23799999999999999</v>
      </c>
      <c r="T10" s="12">
        <f t="shared" si="2"/>
        <v>213962</v>
      </c>
      <c r="U10" s="13">
        <f t="shared" si="3"/>
        <v>248000</v>
      </c>
    </row>
    <row r="11" spans="1:21" ht="30.75" customHeight="1">
      <c r="A11" s="7">
        <v>10</v>
      </c>
      <c r="B11" s="8" t="s">
        <v>51</v>
      </c>
      <c r="C11" s="9">
        <v>1</v>
      </c>
      <c r="D11" s="8" t="s">
        <v>39</v>
      </c>
      <c r="E11" s="8" t="s">
        <v>40</v>
      </c>
      <c r="F11" s="8" t="s">
        <v>18</v>
      </c>
      <c r="G11" s="8" t="s">
        <v>28</v>
      </c>
      <c r="H11" s="8" t="s">
        <v>20</v>
      </c>
      <c r="I11" s="8" t="s">
        <v>21</v>
      </c>
      <c r="J11" s="8" t="s">
        <v>22</v>
      </c>
      <c r="K11" s="8" t="s">
        <v>23</v>
      </c>
      <c r="L11" s="8" t="s">
        <v>24</v>
      </c>
      <c r="M11" s="8" t="s">
        <v>25</v>
      </c>
      <c r="N11" s="26">
        <f t="shared" si="0"/>
        <v>1316</v>
      </c>
      <c r="O11" s="22"/>
      <c r="P11" s="10">
        <f t="shared" si="1"/>
        <v>125000</v>
      </c>
      <c r="R11" s="11">
        <v>643000</v>
      </c>
      <c r="S11" s="4">
        <v>0.16700000000000001</v>
      </c>
      <c r="T11" s="12">
        <f t="shared" si="2"/>
        <v>107381</v>
      </c>
      <c r="U11" s="13">
        <f t="shared" si="3"/>
        <v>125000</v>
      </c>
    </row>
    <row r="12" spans="1:21" ht="30.75" customHeight="1">
      <c r="A12" s="7">
        <v>11</v>
      </c>
      <c r="B12" s="8" t="s">
        <v>52</v>
      </c>
      <c r="C12" s="9">
        <v>1</v>
      </c>
      <c r="D12" s="8" t="s">
        <v>44</v>
      </c>
      <c r="E12" s="8" t="s">
        <v>45</v>
      </c>
      <c r="F12" s="8" t="s">
        <v>32</v>
      </c>
      <c r="G12" s="8" t="s">
        <v>48</v>
      </c>
      <c r="H12" s="8" t="s">
        <v>20</v>
      </c>
      <c r="I12" s="8" t="s">
        <v>21</v>
      </c>
      <c r="J12" s="8" t="s">
        <v>22</v>
      </c>
      <c r="K12" s="8" t="s">
        <v>42</v>
      </c>
      <c r="L12" s="8" t="s">
        <v>24</v>
      </c>
      <c r="M12" s="8" t="s">
        <v>49</v>
      </c>
      <c r="N12" s="26">
        <f t="shared" si="0"/>
        <v>2516</v>
      </c>
      <c r="O12" s="22"/>
      <c r="P12" s="10">
        <f t="shared" si="1"/>
        <v>239000</v>
      </c>
      <c r="R12" s="11">
        <v>868000</v>
      </c>
      <c r="S12" s="4">
        <v>0.23799999999999999</v>
      </c>
      <c r="T12" s="12">
        <f t="shared" si="2"/>
        <v>206584</v>
      </c>
      <c r="U12" s="13">
        <f t="shared" si="3"/>
        <v>239000</v>
      </c>
    </row>
    <row r="13" spans="1:21" ht="30.75" customHeight="1">
      <c r="A13" s="7">
        <v>12</v>
      </c>
      <c r="B13" s="8" t="s">
        <v>53</v>
      </c>
      <c r="C13" s="9">
        <v>1</v>
      </c>
      <c r="D13" s="8" t="s">
        <v>30</v>
      </c>
      <c r="E13" s="8" t="s">
        <v>31</v>
      </c>
      <c r="F13" s="8" t="s">
        <v>32</v>
      </c>
      <c r="G13" s="8" t="s">
        <v>37</v>
      </c>
      <c r="H13" s="8" t="s">
        <v>20</v>
      </c>
      <c r="I13" s="8" t="s">
        <v>21</v>
      </c>
      <c r="J13" s="8" t="s">
        <v>22</v>
      </c>
      <c r="K13" s="8" t="s">
        <v>34</v>
      </c>
      <c r="L13" s="8" t="s">
        <v>24</v>
      </c>
      <c r="M13" s="8" t="s">
        <v>49</v>
      </c>
      <c r="N13" s="26">
        <f t="shared" si="0"/>
        <v>2611</v>
      </c>
      <c r="O13" s="22"/>
      <c r="P13" s="10">
        <f t="shared" si="1"/>
        <v>248000</v>
      </c>
      <c r="R13" s="11">
        <v>899000</v>
      </c>
      <c r="S13" s="4">
        <v>0.23799999999999999</v>
      </c>
      <c r="T13" s="12">
        <f t="shared" si="2"/>
        <v>213962</v>
      </c>
      <c r="U13" s="13">
        <f t="shared" si="3"/>
        <v>248000</v>
      </c>
    </row>
    <row r="14" spans="1:21" ht="45" customHeight="1">
      <c r="A14" s="7">
        <v>13</v>
      </c>
      <c r="B14" s="8" t="s">
        <v>54</v>
      </c>
      <c r="C14" s="9">
        <v>1</v>
      </c>
      <c r="D14" s="8" t="s">
        <v>55</v>
      </c>
      <c r="E14" s="8" t="s">
        <v>56</v>
      </c>
      <c r="F14" s="8" t="s">
        <v>18</v>
      </c>
      <c r="G14" s="8" t="s">
        <v>57</v>
      </c>
      <c r="H14" s="8" t="s">
        <v>20</v>
      </c>
      <c r="I14" s="8" t="s">
        <v>21</v>
      </c>
      <c r="J14" s="8" t="s">
        <v>22</v>
      </c>
      <c r="K14" s="8" t="s">
        <v>34</v>
      </c>
      <c r="L14" s="8" t="s">
        <v>24</v>
      </c>
      <c r="M14" s="8" t="s">
        <v>49</v>
      </c>
      <c r="N14" s="26">
        <f t="shared" si="0"/>
        <v>2179</v>
      </c>
      <c r="O14" s="22"/>
      <c r="P14" s="10">
        <f t="shared" si="1"/>
        <v>207000</v>
      </c>
      <c r="R14" s="11">
        <v>753000</v>
      </c>
      <c r="S14" s="4">
        <v>0.23799999999999999</v>
      </c>
      <c r="T14" s="12">
        <f t="shared" si="2"/>
        <v>179214</v>
      </c>
      <c r="U14" s="13">
        <f t="shared" si="3"/>
        <v>207000</v>
      </c>
    </row>
    <row r="15" spans="1:21" ht="30.75" customHeight="1">
      <c r="A15" s="7">
        <v>14</v>
      </c>
      <c r="B15" s="8" t="s">
        <v>58</v>
      </c>
      <c r="C15" s="9">
        <v>1</v>
      </c>
      <c r="D15" s="8" t="s">
        <v>39</v>
      </c>
      <c r="E15" s="8" t="s">
        <v>40</v>
      </c>
      <c r="F15" s="8" t="s">
        <v>32</v>
      </c>
      <c r="G15" s="8" t="s">
        <v>33</v>
      </c>
      <c r="H15" s="8" t="s">
        <v>20</v>
      </c>
      <c r="I15" s="8" t="s">
        <v>21</v>
      </c>
      <c r="J15" s="8" t="s">
        <v>22</v>
      </c>
      <c r="K15" s="8" t="s">
        <v>42</v>
      </c>
      <c r="L15" s="8" t="s">
        <v>24</v>
      </c>
      <c r="M15" s="8" t="s">
        <v>46</v>
      </c>
      <c r="N15" s="26">
        <f t="shared" si="0"/>
        <v>1842</v>
      </c>
      <c r="O15" s="22"/>
      <c r="P15" s="10">
        <f t="shared" si="1"/>
        <v>175000</v>
      </c>
      <c r="R15" s="11">
        <v>904000</v>
      </c>
      <c r="S15" s="4">
        <v>0.16700000000000001</v>
      </c>
      <c r="T15" s="12">
        <f t="shared" si="2"/>
        <v>150968</v>
      </c>
      <c r="U15" s="13">
        <f t="shared" si="3"/>
        <v>175000</v>
      </c>
    </row>
    <row r="16" spans="1:21" ht="30.75" customHeight="1">
      <c r="A16" s="7">
        <v>15</v>
      </c>
      <c r="B16" s="8" t="s">
        <v>59</v>
      </c>
      <c r="C16" s="9">
        <v>1</v>
      </c>
      <c r="D16" s="8" t="s">
        <v>39</v>
      </c>
      <c r="E16" s="8" t="s">
        <v>40</v>
      </c>
      <c r="F16" s="8" t="s">
        <v>18</v>
      </c>
      <c r="G16" s="8" t="s">
        <v>60</v>
      </c>
      <c r="H16" s="8" t="s">
        <v>20</v>
      </c>
      <c r="I16" s="8" t="s">
        <v>21</v>
      </c>
      <c r="J16" s="8" t="s">
        <v>22</v>
      </c>
      <c r="K16" s="8" t="s">
        <v>23</v>
      </c>
      <c r="L16" s="8" t="s">
        <v>24</v>
      </c>
      <c r="M16" s="8" t="s">
        <v>25</v>
      </c>
      <c r="N16" s="26">
        <f t="shared" si="0"/>
        <v>1316</v>
      </c>
      <c r="O16" s="22"/>
      <c r="P16" s="10">
        <f t="shared" si="1"/>
        <v>125000</v>
      </c>
      <c r="R16" s="11">
        <v>643000</v>
      </c>
      <c r="S16" s="4">
        <v>0.16700000000000001</v>
      </c>
      <c r="T16" s="12">
        <f t="shared" si="2"/>
        <v>107381</v>
      </c>
      <c r="U16" s="13">
        <f t="shared" si="3"/>
        <v>125000</v>
      </c>
    </row>
    <row r="17" spans="1:21" ht="30.75" customHeight="1">
      <c r="A17" s="7">
        <v>16</v>
      </c>
      <c r="B17" s="8" t="s">
        <v>61</v>
      </c>
      <c r="C17" s="9">
        <v>1</v>
      </c>
      <c r="D17" s="8" t="s">
        <v>39</v>
      </c>
      <c r="E17" s="8" t="s">
        <v>40</v>
      </c>
      <c r="F17" s="8" t="s">
        <v>32</v>
      </c>
      <c r="G17" s="8" t="s">
        <v>63</v>
      </c>
      <c r="H17" s="8" t="s">
        <v>20</v>
      </c>
      <c r="I17" s="8" t="s">
        <v>21</v>
      </c>
      <c r="J17" s="8" t="s">
        <v>22</v>
      </c>
      <c r="K17" s="8" t="s">
        <v>42</v>
      </c>
      <c r="L17" s="8" t="s">
        <v>24</v>
      </c>
      <c r="M17" s="8" t="s">
        <v>46</v>
      </c>
      <c r="N17" s="26">
        <f t="shared" si="0"/>
        <v>1516</v>
      </c>
      <c r="O17" s="22"/>
      <c r="P17" s="10">
        <f t="shared" si="1"/>
        <v>144000</v>
      </c>
      <c r="R17" s="11">
        <v>744000</v>
      </c>
      <c r="S17" s="4">
        <v>0.16700000000000001</v>
      </c>
      <c r="T17" s="12">
        <f t="shared" si="2"/>
        <v>124248</v>
      </c>
      <c r="U17" s="13">
        <f t="shared" si="3"/>
        <v>144000</v>
      </c>
    </row>
    <row r="18" spans="1:21" ht="30.75" customHeight="1">
      <c r="A18" s="7">
        <v>17</v>
      </c>
      <c r="B18" s="8" t="s">
        <v>64</v>
      </c>
      <c r="C18" s="9">
        <v>1</v>
      </c>
      <c r="D18" s="8" t="s">
        <v>16</v>
      </c>
      <c r="E18" s="8" t="s">
        <v>17</v>
      </c>
      <c r="F18" s="8" t="s">
        <v>18</v>
      </c>
      <c r="G18" s="8" t="s">
        <v>65</v>
      </c>
      <c r="H18" s="8" t="s">
        <v>20</v>
      </c>
      <c r="I18" s="8" t="s">
        <v>21</v>
      </c>
      <c r="J18" s="8" t="s">
        <v>66</v>
      </c>
      <c r="K18" s="8" t="s">
        <v>23</v>
      </c>
      <c r="L18" s="8" t="s">
        <v>24</v>
      </c>
      <c r="M18" s="8" t="s">
        <v>25</v>
      </c>
      <c r="N18" s="26">
        <f t="shared" si="0"/>
        <v>2958</v>
      </c>
      <c r="O18" s="22"/>
      <c r="P18" s="10">
        <f t="shared" si="1"/>
        <v>281000</v>
      </c>
      <c r="R18" s="11">
        <v>1022000</v>
      </c>
      <c r="S18" s="4">
        <v>0.23799999999999999</v>
      </c>
      <c r="T18" s="12">
        <f t="shared" si="2"/>
        <v>243236</v>
      </c>
      <c r="U18" s="13">
        <f t="shared" si="3"/>
        <v>281000</v>
      </c>
    </row>
    <row r="19" spans="1:21" ht="30.75" customHeight="1">
      <c r="A19" s="7">
        <v>18</v>
      </c>
      <c r="B19" s="8" t="s">
        <v>67</v>
      </c>
      <c r="C19" s="9">
        <v>1</v>
      </c>
      <c r="D19" s="8" t="s">
        <v>39</v>
      </c>
      <c r="E19" s="8" t="s">
        <v>40</v>
      </c>
      <c r="F19" s="8" t="s">
        <v>32</v>
      </c>
      <c r="G19" s="8" t="s">
        <v>68</v>
      </c>
      <c r="H19" s="8" t="s">
        <v>20</v>
      </c>
      <c r="I19" s="8" t="s">
        <v>21</v>
      </c>
      <c r="J19" s="8" t="s">
        <v>66</v>
      </c>
      <c r="K19" s="8" t="s">
        <v>42</v>
      </c>
      <c r="L19" s="8" t="s">
        <v>24</v>
      </c>
      <c r="M19" s="8" t="s">
        <v>46</v>
      </c>
      <c r="N19" s="26">
        <f t="shared" si="0"/>
        <v>2221</v>
      </c>
      <c r="O19" s="22"/>
      <c r="P19" s="10">
        <f t="shared" si="1"/>
        <v>211000</v>
      </c>
      <c r="R19" s="11">
        <v>1089000</v>
      </c>
      <c r="S19" s="4">
        <v>0.16700000000000001</v>
      </c>
      <c r="T19" s="12">
        <f t="shared" si="2"/>
        <v>181863</v>
      </c>
      <c r="U19" s="13">
        <f t="shared" si="3"/>
        <v>211000</v>
      </c>
    </row>
    <row r="20" spans="1:21" ht="30.75" customHeight="1">
      <c r="A20" s="7">
        <v>19</v>
      </c>
      <c r="B20" s="8" t="s">
        <v>69</v>
      </c>
      <c r="C20" s="9">
        <v>1</v>
      </c>
      <c r="D20" s="8" t="s">
        <v>30</v>
      </c>
      <c r="E20" s="8" t="s">
        <v>31</v>
      </c>
      <c r="F20" s="8" t="s">
        <v>32</v>
      </c>
      <c r="G20" s="8" t="s">
        <v>37</v>
      </c>
      <c r="H20" s="8" t="s">
        <v>20</v>
      </c>
      <c r="I20" s="8" t="s">
        <v>21</v>
      </c>
      <c r="J20" s="8" t="s">
        <v>66</v>
      </c>
      <c r="K20" s="8" t="s">
        <v>34</v>
      </c>
      <c r="L20" s="8" t="s">
        <v>24</v>
      </c>
      <c r="M20" s="8" t="s">
        <v>49</v>
      </c>
      <c r="N20" s="26">
        <f t="shared" si="0"/>
        <v>3505</v>
      </c>
      <c r="O20" s="22"/>
      <c r="P20" s="10">
        <f t="shared" si="1"/>
        <v>333000</v>
      </c>
      <c r="R20" s="11">
        <v>1208000</v>
      </c>
      <c r="S20" s="4">
        <v>0.23799999999999999</v>
      </c>
      <c r="T20" s="12">
        <f t="shared" si="2"/>
        <v>287504</v>
      </c>
      <c r="U20" s="13">
        <f t="shared" si="3"/>
        <v>333000</v>
      </c>
    </row>
    <row r="21" spans="1:21" ht="30.75" customHeight="1">
      <c r="A21" s="7">
        <v>20</v>
      </c>
      <c r="B21" s="8" t="s">
        <v>70</v>
      </c>
      <c r="C21" s="9">
        <v>1</v>
      </c>
      <c r="D21" s="8" t="s">
        <v>16</v>
      </c>
      <c r="E21" s="8" t="s">
        <v>17</v>
      </c>
      <c r="F21" s="8" t="s">
        <v>71</v>
      </c>
      <c r="G21" s="8" t="s">
        <v>28</v>
      </c>
      <c r="H21" s="8" t="s">
        <v>20</v>
      </c>
      <c r="I21" s="8" t="s">
        <v>21</v>
      </c>
      <c r="J21" s="8" t="s">
        <v>66</v>
      </c>
      <c r="K21" s="8" t="s">
        <v>23</v>
      </c>
      <c r="L21" s="8" t="s">
        <v>24</v>
      </c>
      <c r="M21" s="8" t="s">
        <v>25</v>
      </c>
      <c r="N21" s="26">
        <f t="shared" si="0"/>
        <v>2621</v>
      </c>
      <c r="O21" s="22"/>
      <c r="P21" s="10">
        <f t="shared" si="1"/>
        <v>249000</v>
      </c>
      <c r="R21" s="11">
        <v>905000</v>
      </c>
      <c r="S21" s="4">
        <v>0.23799999999999999</v>
      </c>
      <c r="T21" s="12">
        <f t="shared" si="2"/>
        <v>215390</v>
      </c>
      <c r="U21" s="13">
        <f t="shared" si="3"/>
        <v>249000</v>
      </c>
    </row>
    <row r="22" spans="1:21" ht="30.75" customHeight="1">
      <c r="A22" s="7">
        <v>21</v>
      </c>
      <c r="B22" s="8" t="s">
        <v>72</v>
      </c>
      <c r="C22" s="9">
        <v>1</v>
      </c>
      <c r="D22" s="8" t="s">
        <v>44</v>
      </c>
      <c r="E22" s="8" t="s">
        <v>45</v>
      </c>
      <c r="F22" s="8" t="s">
        <v>32</v>
      </c>
      <c r="G22" s="8" t="s">
        <v>73</v>
      </c>
      <c r="H22" s="8" t="s">
        <v>20</v>
      </c>
      <c r="I22" s="8" t="s">
        <v>21</v>
      </c>
      <c r="J22" s="8" t="s">
        <v>66</v>
      </c>
      <c r="K22" s="8" t="s">
        <v>42</v>
      </c>
      <c r="L22" s="8" t="s">
        <v>24</v>
      </c>
      <c r="M22" s="8" t="s">
        <v>49</v>
      </c>
      <c r="N22" s="26">
        <f t="shared" si="0"/>
        <v>3600</v>
      </c>
      <c r="O22" s="22"/>
      <c r="P22" s="10">
        <f t="shared" si="1"/>
        <v>342000</v>
      </c>
      <c r="R22" s="11">
        <v>1241000</v>
      </c>
      <c r="S22" s="4">
        <v>0.23799999999999999</v>
      </c>
      <c r="T22" s="12">
        <f t="shared" si="2"/>
        <v>295358</v>
      </c>
      <c r="U22" s="13">
        <f t="shared" si="3"/>
        <v>342000</v>
      </c>
    </row>
    <row r="23" spans="1:21" ht="45" customHeight="1">
      <c r="A23" s="7">
        <v>22</v>
      </c>
      <c r="B23" s="8" t="s">
        <v>74</v>
      </c>
      <c r="C23" s="9">
        <v>1</v>
      </c>
      <c r="D23" s="8" t="s">
        <v>55</v>
      </c>
      <c r="E23" s="8" t="s">
        <v>56</v>
      </c>
      <c r="F23" s="8" t="s">
        <v>18</v>
      </c>
      <c r="G23" s="8" t="s">
        <v>48</v>
      </c>
      <c r="H23" s="8" t="s">
        <v>20</v>
      </c>
      <c r="I23" s="8" t="s">
        <v>21</v>
      </c>
      <c r="J23" s="8" t="s">
        <v>66</v>
      </c>
      <c r="K23" s="8" t="s">
        <v>34</v>
      </c>
      <c r="L23" s="8" t="s">
        <v>24</v>
      </c>
      <c r="M23" s="8" t="s">
        <v>49</v>
      </c>
      <c r="N23" s="26">
        <f t="shared" si="0"/>
        <v>2947</v>
      </c>
      <c r="O23" s="22"/>
      <c r="P23" s="10">
        <f t="shared" si="1"/>
        <v>280000</v>
      </c>
      <c r="R23" s="11">
        <v>1017000</v>
      </c>
      <c r="S23" s="4">
        <v>0.23799999999999999</v>
      </c>
      <c r="T23" s="12">
        <f t="shared" si="2"/>
        <v>242046</v>
      </c>
      <c r="U23" s="13">
        <f t="shared" si="3"/>
        <v>280000</v>
      </c>
    </row>
    <row r="24" spans="1:21" ht="42.75" customHeight="1">
      <c r="A24" s="7">
        <v>23</v>
      </c>
      <c r="B24" s="8" t="s">
        <v>75</v>
      </c>
      <c r="C24" s="9">
        <v>1</v>
      </c>
      <c r="D24" s="8" t="s">
        <v>55</v>
      </c>
      <c r="E24" s="8" t="s">
        <v>56</v>
      </c>
      <c r="F24" s="8" t="s">
        <v>18</v>
      </c>
      <c r="G24" s="8" t="s">
        <v>73</v>
      </c>
      <c r="H24" s="8" t="s">
        <v>20</v>
      </c>
      <c r="I24" s="8" t="s">
        <v>21</v>
      </c>
      <c r="J24" s="8" t="s">
        <v>66</v>
      </c>
      <c r="K24" s="8" t="s">
        <v>34</v>
      </c>
      <c r="L24" s="8" t="s">
        <v>24</v>
      </c>
      <c r="M24" s="8" t="s">
        <v>46</v>
      </c>
      <c r="N24" s="26">
        <f t="shared" si="0"/>
        <v>2737</v>
      </c>
      <c r="O24" s="22"/>
      <c r="P24" s="10">
        <f t="shared" si="1"/>
        <v>260000</v>
      </c>
      <c r="R24" s="11">
        <v>945000</v>
      </c>
      <c r="S24" s="4">
        <v>0.23799999999999999</v>
      </c>
      <c r="T24" s="12">
        <f t="shared" si="2"/>
        <v>224910</v>
      </c>
      <c r="U24" s="13">
        <f t="shared" si="3"/>
        <v>260000</v>
      </c>
    </row>
    <row r="25" spans="1:21" ht="30.75" customHeight="1">
      <c r="A25" s="7">
        <v>24</v>
      </c>
      <c r="B25" s="8" t="s">
        <v>76</v>
      </c>
      <c r="C25" s="9">
        <v>0</v>
      </c>
      <c r="D25" s="8" t="s">
        <v>15</v>
      </c>
      <c r="E25" s="8" t="s">
        <v>15</v>
      </c>
      <c r="F25" s="8" t="s">
        <v>62</v>
      </c>
      <c r="G25" s="8" t="s">
        <v>15</v>
      </c>
      <c r="H25" s="8" t="s">
        <v>20</v>
      </c>
      <c r="I25" s="8" t="s">
        <v>15</v>
      </c>
      <c r="J25" s="8" t="s">
        <v>77</v>
      </c>
      <c r="K25" s="8" t="s">
        <v>15</v>
      </c>
      <c r="L25" s="8" t="s">
        <v>15</v>
      </c>
      <c r="M25" s="8" t="s">
        <v>15</v>
      </c>
      <c r="N25" s="26">
        <f t="shared" si="0"/>
        <v>0</v>
      </c>
      <c r="O25" s="22"/>
      <c r="P25" s="10"/>
      <c r="R25" s="11" t="s">
        <v>15</v>
      </c>
      <c r="T25" s="12"/>
      <c r="U25" s="13"/>
    </row>
    <row r="26" spans="1:21" ht="30.75" customHeight="1">
      <c r="A26" s="7">
        <v>25</v>
      </c>
      <c r="B26" s="8" t="s">
        <v>78</v>
      </c>
      <c r="C26" s="9">
        <v>1</v>
      </c>
      <c r="D26" s="8" t="s">
        <v>39</v>
      </c>
      <c r="E26" s="8" t="s">
        <v>40</v>
      </c>
      <c r="F26" s="8" t="s">
        <v>18</v>
      </c>
      <c r="G26" s="8" t="s">
        <v>79</v>
      </c>
      <c r="H26" s="8" t="s">
        <v>20</v>
      </c>
      <c r="I26" s="8" t="s">
        <v>21</v>
      </c>
      <c r="J26" s="8" t="s">
        <v>66</v>
      </c>
      <c r="K26" s="8" t="s">
        <v>42</v>
      </c>
      <c r="L26" s="8" t="s">
        <v>24</v>
      </c>
      <c r="M26" s="8" t="s">
        <v>46</v>
      </c>
      <c r="N26" s="26">
        <f t="shared" si="0"/>
        <v>1684</v>
      </c>
      <c r="O26" s="22"/>
      <c r="P26" s="10">
        <f t="shared" si="1"/>
        <v>160000</v>
      </c>
      <c r="R26" s="11">
        <v>825000</v>
      </c>
      <c r="S26" s="4">
        <v>0.16700000000000001</v>
      </c>
      <c r="T26" s="12">
        <f t="shared" si="2"/>
        <v>137775</v>
      </c>
      <c r="U26" s="13">
        <f t="shared" si="3"/>
        <v>160000</v>
      </c>
    </row>
    <row r="27" spans="1:21" ht="30.75" customHeight="1">
      <c r="A27" s="7">
        <v>26</v>
      </c>
      <c r="B27" s="8" t="s">
        <v>80</v>
      </c>
      <c r="C27" s="9">
        <v>1</v>
      </c>
      <c r="D27" s="8" t="s">
        <v>44</v>
      </c>
      <c r="E27" s="8" t="s">
        <v>45</v>
      </c>
      <c r="F27" s="8" t="s">
        <v>32</v>
      </c>
      <c r="G27" s="8" t="s">
        <v>48</v>
      </c>
      <c r="H27" s="8" t="s">
        <v>20</v>
      </c>
      <c r="I27" s="8" t="s">
        <v>21</v>
      </c>
      <c r="J27" s="8" t="s">
        <v>66</v>
      </c>
      <c r="K27" s="8" t="s">
        <v>42</v>
      </c>
      <c r="L27" s="8" t="s">
        <v>24</v>
      </c>
      <c r="M27" s="8" t="s">
        <v>35</v>
      </c>
      <c r="N27" s="26">
        <f t="shared" si="0"/>
        <v>3600</v>
      </c>
      <c r="O27" s="22"/>
      <c r="P27" s="10">
        <f t="shared" si="1"/>
        <v>342000</v>
      </c>
      <c r="R27" s="11">
        <v>1241000</v>
      </c>
      <c r="S27" s="4">
        <v>0.23799999999999999</v>
      </c>
      <c r="T27" s="12">
        <f t="shared" si="2"/>
        <v>295358</v>
      </c>
      <c r="U27" s="13">
        <f t="shared" si="3"/>
        <v>342000</v>
      </c>
    </row>
    <row r="28" spans="1:21" ht="30.75" customHeight="1">
      <c r="A28" s="7">
        <v>27</v>
      </c>
      <c r="B28" s="8" t="s">
        <v>81</v>
      </c>
      <c r="C28" s="9">
        <v>1</v>
      </c>
      <c r="D28" s="8" t="s">
        <v>16</v>
      </c>
      <c r="E28" s="8" t="s">
        <v>17</v>
      </c>
      <c r="F28" s="8" t="s">
        <v>18</v>
      </c>
      <c r="G28" s="8" t="s">
        <v>65</v>
      </c>
      <c r="H28" s="8" t="s">
        <v>20</v>
      </c>
      <c r="I28" s="8" t="s">
        <v>21</v>
      </c>
      <c r="J28" s="8" t="s">
        <v>66</v>
      </c>
      <c r="K28" s="8" t="s">
        <v>23</v>
      </c>
      <c r="L28" s="8" t="s">
        <v>24</v>
      </c>
      <c r="M28" s="8" t="s">
        <v>25</v>
      </c>
      <c r="N28" s="26">
        <f t="shared" si="0"/>
        <v>2958</v>
      </c>
      <c r="O28" s="22"/>
      <c r="P28" s="10">
        <f t="shared" si="1"/>
        <v>281000</v>
      </c>
      <c r="R28" s="11">
        <v>1022000</v>
      </c>
      <c r="S28" s="4">
        <v>0.23799999999999999</v>
      </c>
      <c r="T28" s="12">
        <f t="shared" si="2"/>
        <v>243236</v>
      </c>
      <c r="U28" s="13">
        <f t="shared" si="3"/>
        <v>281000</v>
      </c>
    </row>
    <row r="29" spans="1:21" ht="30.75" customHeight="1">
      <c r="A29" s="7">
        <v>28</v>
      </c>
      <c r="B29" s="8" t="s">
        <v>82</v>
      </c>
      <c r="C29" s="9">
        <v>1</v>
      </c>
      <c r="D29" s="8" t="s">
        <v>16</v>
      </c>
      <c r="E29" s="8" t="s">
        <v>17</v>
      </c>
      <c r="F29" s="8" t="s">
        <v>18</v>
      </c>
      <c r="G29" s="8" t="s">
        <v>57</v>
      </c>
      <c r="H29" s="8" t="s">
        <v>20</v>
      </c>
      <c r="I29" s="8" t="s">
        <v>21</v>
      </c>
      <c r="J29" s="8" t="s">
        <v>66</v>
      </c>
      <c r="K29" s="8" t="s">
        <v>42</v>
      </c>
      <c r="L29" s="8" t="s">
        <v>24</v>
      </c>
      <c r="M29" s="8" t="s">
        <v>49</v>
      </c>
      <c r="N29" s="26">
        <f t="shared" si="0"/>
        <v>2737</v>
      </c>
      <c r="O29" s="22"/>
      <c r="P29" s="10">
        <f t="shared" si="1"/>
        <v>260000</v>
      </c>
      <c r="R29" s="11">
        <v>944000</v>
      </c>
      <c r="S29" s="4">
        <v>0.23799999999999999</v>
      </c>
      <c r="T29" s="12">
        <f t="shared" si="2"/>
        <v>224672</v>
      </c>
      <c r="U29" s="13">
        <f t="shared" si="3"/>
        <v>260000</v>
      </c>
    </row>
    <row r="30" spans="1:21" ht="30.75" customHeight="1">
      <c r="A30" s="7">
        <v>29</v>
      </c>
      <c r="B30" s="8" t="s">
        <v>83</v>
      </c>
      <c r="C30" s="9">
        <v>1</v>
      </c>
      <c r="D30" s="8" t="s">
        <v>39</v>
      </c>
      <c r="E30" s="8" t="s">
        <v>40</v>
      </c>
      <c r="F30" s="8" t="s">
        <v>62</v>
      </c>
      <c r="G30" s="8" t="s">
        <v>33</v>
      </c>
      <c r="H30" s="8" t="s">
        <v>20</v>
      </c>
      <c r="I30" s="8" t="s">
        <v>21</v>
      </c>
      <c r="J30" s="8" t="s">
        <v>22</v>
      </c>
      <c r="K30" s="8" t="s">
        <v>42</v>
      </c>
      <c r="L30" s="8" t="s">
        <v>24</v>
      </c>
      <c r="M30" s="8" t="s">
        <v>46</v>
      </c>
      <c r="N30" s="26">
        <f t="shared" si="0"/>
        <v>1305</v>
      </c>
      <c r="O30" s="22"/>
      <c r="P30" s="10">
        <f t="shared" si="1"/>
        <v>124000</v>
      </c>
      <c r="R30" s="11">
        <v>641000</v>
      </c>
      <c r="S30" s="4">
        <v>0.16700000000000001</v>
      </c>
      <c r="T30" s="12">
        <f t="shared" si="2"/>
        <v>107047</v>
      </c>
      <c r="U30" s="13">
        <f t="shared" si="3"/>
        <v>124000</v>
      </c>
    </row>
    <row r="31" spans="1:21" ht="30.75" customHeight="1">
      <c r="A31" s="7">
        <v>30</v>
      </c>
      <c r="B31" s="8" t="s">
        <v>84</v>
      </c>
      <c r="C31" s="9">
        <v>1</v>
      </c>
      <c r="D31" s="8" t="s">
        <v>39</v>
      </c>
      <c r="E31" s="8" t="s">
        <v>40</v>
      </c>
      <c r="F31" s="8" t="s">
        <v>18</v>
      </c>
      <c r="G31" s="8" t="s">
        <v>85</v>
      </c>
      <c r="H31" s="8" t="s">
        <v>20</v>
      </c>
      <c r="I31" s="8" t="s">
        <v>21</v>
      </c>
      <c r="J31" s="8" t="s">
        <v>22</v>
      </c>
      <c r="K31" s="8" t="s">
        <v>42</v>
      </c>
      <c r="L31" s="8" t="s">
        <v>24</v>
      </c>
      <c r="M31" s="8" t="s">
        <v>46</v>
      </c>
      <c r="N31" s="26">
        <f t="shared" si="0"/>
        <v>1179</v>
      </c>
      <c r="O31" s="22"/>
      <c r="P31" s="10">
        <f t="shared" si="1"/>
        <v>112000</v>
      </c>
      <c r="R31" s="11">
        <v>580000</v>
      </c>
      <c r="S31" s="4">
        <v>0.16700000000000001</v>
      </c>
      <c r="T31" s="12">
        <f t="shared" si="2"/>
        <v>96860</v>
      </c>
      <c r="U31" s="13">
        <f t="shared" si="3"/>
        <v>112000</v>
      </c>
    </row>
    <row r="32" spans="1:21" ht="30.75" customHeight="1">
      <c r="A32" s="7">
        <v>31</v>
      </c>
      <c r="B32" s="8" t="s">
        <v>86</v>
      </c>
      <c r="C32" s="9">
        <v>1</v>
      </c>
      <c r="D32" s="8" t="s">
        <v>39</v>
      </c>
      <c r="E32" s="8" t="s">
        <v>40</v>
      </c>
      <c r="F32" s="8" t="s">
        <v>18</v>
      </c>
      <c r="G32" s="8" t="s">
        <v>57</v>
      </c>
      <c r="H32" s="8" t="s">
        <v>20</v>
      </c>
      <c r="I32" s="8" t="s">
        <v>21</v>
      </c>
      <c r="J32" s="8" t="s">
        <v>22</v>
      </c>
      <c r="K32" s="8" t="s">
        <v>42</v>
      </c>
      <c r="L32" s="8" t="s">
        <v>24</v>
      </c>
      <c r="M32" s="8" t="s">
        <v>46</v>
      </c>
      <c r="N32" s="26">
        <f t="shared" si="0"/>
        <v>1179</v>
      </c>
      <c r="O32" s="22"/>
      <c r="P32" s="10">
        <f t="shared" si="1"/>
        <v>112000</v>
      </c>
      <c r="R32" s="11">
        <v>580000</v>
      </c>
      <c r="S32" s="4">
        <v>0.16700000000000001</v>
      </c>
      <c r="T32" s="12">
        <f t="shared" si="2"/>
        <v>96860</v>
      </c>
      <c r="U32" s="13">
        <f t="shared" si="3"/>
        <v>112000</v>
      </c>
    </row>
    <row r="33" spans="1:21" ht="30.75" customHeight="1">
      <c r="A33" s="7">
        <v>32</v>
      </c>
      <c r="B33" s="8" t="s">
        <v>87</v>
      </c>
      <c r="C33" s="9">
        <v>1</v>
      </c>
      <c r="D33" s="8" t="s">
        <v>44</v>
      </c>
      <c r="E33" s="8" t="s">
        <v>45</v>
      </c>
      <c r="F33" s="8" t="s">
        <v>32</v>
      </c>
      <c r="G33" s="8" t="s">
        <v>48</v>
      </c>
      <c r="H33" s="8" t="s">
        <v>20</v>
      </c>
      <c r="I33" s="8" t="s">
        <v>21</v>
      </c>
      <c r="J33" s="8" t="s">
        <v>22</v>
      </c>
      <c r="K33" s="8" t="s">
        <v>42</v>
      </c>
      <c r="L33" s="8" t="s">
        <v>24</v>
      </c>
      <c r="M33" s="8" t="s">
        <v>25</v>
      </c>
      <c r="N33" s="26">
        <f t="shared" si="0"/>
        <v>2305</v>
      </c>
      <c r="O33" s="22"/>
      <c r="P33" s="10">
        <f t="shared" si="1"/>
        <v>219000</v>
      </c>
      <c r="R33" s="11">
        <v>796000</v>
      </c>
      <c r="S33" s="4">
        <v>0.23799999999999999</v>
      </c>
      <c r="T33" s="12">
        <f t="shared" si="2"/>
        <v>189448</v>
      </c>
      <c r="U33" s="13">
        <f t="shared" si="3"/>
        <v>219000</v>
      </c>
    </row>
    <row r="34" spans="1:21" ht="30.75" customHeight="1">
      <c r="A34" s="7">
        <v>33</v>
      </c>
      <c r="B34" s="8" t="s">
        <v>88</v>
      </c>
      <c r="C34" s="9">
        <v>1</v>
      </c>
      <c r="D34" s="8" t="s">
        <v>44</v>
      </c>
      <c r="E34" s="8" t="s">
        <v>45</v>
      </c>
      <c r="F34" s="8" t="s">
        <v>32</v>
      </c>
      <c r="G34" s="8" t="s">
        <v>89</v>
      </c>
      <c r="H34" s="8" t="s">
        <v>20</v>
      </c>
      <c r="I34" s="8" t="s">
        <v>21</v>
      </c>
      <c r="J34" s="8" t="s">
        <v>22</v>
      </c>
      <c r="K34" s="8" t="s">
        <v>42</v>
      </c>
      <c r="L34" s="8" t="s">
        <v>24</v>
      </c>
      <c r="M34" s="8" t="s">
        <v>46</v>
      </c>
      <c r="N34" s="26">
        <f t="shared" si="0"/>
        <v>2305</v>
      </c>
      <c r="O34" s="22"/>
      <c r="P34" s="10">
        <f t="shared" si="1"/>
        <v>219000</v>
      </c>
      <c r="R34" s="11">
        <v>796000</v>
      </c>
      <c r="S34" s="4">
        <v>0.23799999999999999</v>
      </c>
      <c r="T34" s="12">
        <f t="shared" si="2"/>
        <v>189448</v>
      </c>
      <c r="U34" s="13">
        <f t="shared" si="3"/>
        <v>219000</v>
      </c>
    </row>
    <row r="35" spans="1:21" ht="30.75" customHeight="1">
      <c r="A35" s="7">
        <v>34</v>
      </c>
      <c r="B35" s="8" t="s">
        <v>90</v>
      </c>
      <c r="C35" s="9">
        <v>1</v>
      </c>
      <c r="D35" s="8" t="s">
        <v>39</v>
      </c>
      <c r="E35" s="8" t="s">
        <v>40</v>
      </c>
      <c r="F35" s="8" t="s">
        <v>18</v>
      </c>
      <c r="G35" s="8" t="s">
        <v>37</v>
      </c>
      <c r="H35" s="8" t="s">
        <v>20</v>
      </c>
      <c r="I35" s="8" t="s">
        <v>21</v>
      </c>
      <c r="J35" s="8" t="s">
        <v>22</v>
      </c>
      <c r="K35" s="8" t="s">
        <v>42</v>
      </c>
      <c r="L35" s="8" t="s">
        <v>24</v>
      </c>
      <c r="M35" s="8" t="s">
        <v>46</v>
      </c>
      <c r="N35" s="26">
        <f t="shared" si="0"/>
        <v>1179</v>
      </c>
      <c r="O35" s="22"/>
      <c r="P35" s="10">
        <f t="shared" si="1"/>
        <v>112000</v>
      </c>
      <c r="R35" s="11">
        <v>580000</v>
      </c>
      <c r="S35" s="4">
        <v>0.16700000000000001</v>
      </c>
      <c r="T35" s="12">
        <f t="shared" si="2"/>
        <v>96860</v>
      </c>
      <c r="U35" s="13">
        <f t="shared" si="3"/>
        <v>112000</v>
      </c>
    </row>
    <row r="36" spans="1:21" ht="51">
      <c r="A36" s="7">
        <v>35</v>
      </c>
      <c r="B36" s="8" t="s">
        <v>91</v>
      </c>
      <c r="C36" s="9">
        <v>1</v>
      </c>
      <c r="D36" s="8" t="s">
        <v>92</v>
      </c>
      <c r="E36" s="8" t="s">
        <v>93</v>
      </c>
      <c r="F36" s="8" t="s">
        <v>62</v>
      </c>
      <c r="G36" s="8" t="s">
        <v>94</v>
      </c>
      <c r="H36" s="8" t="s">
        <v>20</v>
      </c>
      <c r="I36" s="8" t="s">
        <v>21</v>
      </c>
      <c r="J36" s="8" t="s">
        <v>22</v>
      </c>
      <c r="K36" s="8" t="s">
        <v>95</v>
      </c>
      <c r="L36" s="8" t="s">
        <v>24</v>
      </c>
      <c r="M36" s="8" t="s">
        <v>35</v>
      </c>
      <c r="N36" s="26">
        <f t="shared" si="0"/>
        <v>2537</v>
      </c>
      <c r="O36" s="22"/>
      <c r="P36" s="10">
        <f t="shared" si="1"/>
        <v>241000</v>
      </c>
      <c r="R36" s="11">
        <v>874000</v>
      </c>
      <c r="S36" s="4">
        <v>0.23799999999999999</v>
      </c>
      <c r="T36" s="12">
        <f t="shared" si="2"/>
        <v>208012</v>
      </c>
      <c r="U36" s="13">
        <f t="shared" si="3"/>
        <v>241000</v>
      </c>
    </row>
    <row r="37" spans="1:21" ht="30" customHeight="1">
      <c r="A37" s="7">
        <v>36</v>
      </c>
      <c r="B37" s="8" t="s">
        <v>96</v>
      </c>
      <c r="C37" s="9">
        <v>1</v>
      </c>
      <c r="D37" s="8" t="s">
        <v>39</v>
      </c>
      <c r="E37" s="8" t="s">
        <v>40</v>
      </c>
      <c r="F37" s="8" t="s">
        <v>18</v>
      </c>
      <c r="G37" s="8" t="s">
        <v>37</v>
      </c>
      <c r="H37" s="8" t="s">
        <v>20</v>
      </c>
      <c r="I37" s="8" t="s">
        <v>21</v>
      </c>
      <c r="J37" s="8" t="s">
        <v>22</v>
      </c>
      <c r="K37" s="8" t="s">
        <v>42</v>
      </c>
      <c r="L37" s="8" t="s">
        <v>24</v>
      </c>
      <c r="M37" s="8" t="s">
        <v>46</v>
      </c>
      <c r="N37" s="26">
        <f t="shared" si="0"/>
        <v>1179</v>
      </c>
      <c r="O37" s="22"/>
      <c r="P37" s="10">
        <f t="shared" si="1"/>
        <v>112000</v>
      </c>
      <c r="R37" s="11">
        <v>580000</v>
      </c>
      <c r="S37" s="4">
        <v>0.16700000000000001</v>
      </c>
      <c r="T37" s="12">
        <f t="shared" si="2"/>
        <v>96860</v>
      </c>
      <c r="U37" s="13">
        <f t="shared" si="3"/>
        <v>112000</v>
      </c>
    </row>
    <row r="38" spans="1:21" ht="30.75" customHeight="1">
      <c r="A38" s="7">
        <v>37</v>
      </c>
      <c r="B38" s="8" t="s">
        <v>97</v>
      </c>
      <c r="C38" s="9">
        <v>1</v>
      </c>
      <c r="D38" s="8" t="s">
        <v>39</v>
      </c>
      <c r="E38" s="8" t="s">
        <v>40</v>
      </c>
      <c r="F38" s="8" t="s">
        <v>18</v>
      </c>
      <c r="G38" s="8" t="s">
        <v>73</v>
      </c>
      <c r="H38" s="8" t="s">
        <v>20</v>
      </c>
      <c r="I38" s="8" t="s">
        <v>21</v>
      </c>
      <c r="J38" s="8" t="s">
        <v>22</v>
      </c>
      <c r="K38" s="8" t="s">
        <v>42</v>
      </c>
      <c r="L38" s="8" t="s">
        <v>24</v>
      </c>
      <c r="M38" s="8" t="s">
        <v>46</v>
      </c>
      <c r="N38" s="26">
        <f t="shared" si="0"/>
        <v>1179</v>
      </c>
      <c r="O38" s="22"/>
      <c r="P38" s="10">
        <f t="shared" si="1"/>
        <v>112000</v>
      </c>
      <c r="R38" s="11">
        <v>580000</v>
      </c>
      <c r="S38" s="4">
        <v>0.16700000000000001</v>
      </c>
      <c r="T38" s="12">
        <f t="shared" si="2"/>
        <v>96860</v>
      </c>
      <c r="U38" s="13">
        <f t="shared" si="3"/>
        <v>112000</v>
      </c>
    </row>
    <row r="39" spans="1:21" ht="43.5" customHeight="1">
      <c r="A39" s="14">
        <v>38</v>
      </c>
      <c r="B39" s="15" t="s">
        <v>98</v>
      </c>
      <c r="C39" s="16">
        <v>1</v>
      </c>
      <c r="D39" s="15" t="s">
        <v>55</v>
      </c>
      <c r="E39" s="15" t="s">
        <v>56</v>
      </c>
      <c r="F39" s="15" t="s">
        <v>18</v>
      </c>
      <c r="G39" s="15" t="s">
        <v>48</v>
      </c>
      <c r="H39" s="15" t="s">
        <v>20</v>
      </c>
      <c r="I39" s="15" t="s">
        <v>21</v>
      </c>
      <c r="J39" s="15" t="s">
        <v>22</v>
      </c>
      <c r="K39" s="15" t="s">
        <v>99</v>
      </c>
      <c r="L39" s="15" t="s">
        <v>24</v>
      </c>
      <c r="M39" s="15" t="s">
        <v>46</v>
      </c>
      <c r="N39" s="27">
        <f t="shared" si="0"/>
        <v>1968</v>
      </c>
      <c r="O39" s="23"/>
      <c r="P39" s="17">
        <f t="shared" si="1"/>
        <v>187000</v>
      </c>
      <c r="R39" s="11">
        <v>679000</v>
      </c>
      <c r="S39" s="4">
        <v>0.23799999999999999</v>
      </c>
      <c r="T39" s="12">
        <f t="shared" si="2"/>
        <v>161602</v>
      </c>
      <c r="U39" s="13">
        <f t="shared" si="3"/>
        <v>187000</v>
      </c>
    </row>
    <row r="40" spans="1:21" ht="30.75" customHeight="1">
      <c r="A40" s="18" t="s">
        <v>104</v>
      </c>
      <c r="B40" s="19"/>
      <c r="C40" s="19">
        <f>SUM(C2:C39)</f>
        <v>37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8">
        <f>SUM(N2:N39)</f>
        <v>81349</v>
      </c>
      <c r="O40" s="19"/>
      <c r="P40" s="20">
        <f>SUM(P2:P39)</f>
        <v>7728000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82" fitToHeight="3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2012-10-01T15:31:24Z</cp:lastPrinted>
  <dcterms:created xsi:type="dcterms:W3CDTF">2012-10-01T15:27:35Z</dcterms:created>
  <dcterms:modified xsi:type="dcterms:W3CDTF">2012-10-01T15:31:27Z</dcterms:modified>
</cp:coreProperties>
</file>