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260" windowWidth="20370" windowHeight="4320" tabRatio="263"/>
  </bookViews>
  <sheets>
    <sheet name="XLSDL" sheetId="1" r:id="rId1"/>
  </sheets>
  <definedNames>
    <definedName name="_xlnm.Print_Area" localSheetId="0">XLSDL!$A$1:$N$7</definedName>
  </definedNames>
  <calcPr calcId="145621"/>
</workbook>
</file>

<file path=xl/calcChain.xml><?xml version="1.0" encoding="utf-8"?>
<calcChain xmlns="http://schemas.openxmlformats.org/spreadsheetml/2006/main">
  <c r="N7" i="1" l="1"/>
  <c r="N3" i="1"/>
  <c r="N4" i="1"/>
  <c r="N5" i="1"/>
  <c r="N6" i="1"/>
  <c r="N2" i="1"/>
  <c r="U2" i="1"/>
  <c r="V2" i="1" s="1"/>
  <c r="Q2" i="1" s="1"/>
  <c r="Q7" i="1" s="1"/>
  <c r="U3" i="1"/>
  <c r="V3" i="1" s="1"/>
  <c r="Q3" i="1" s="1"/>
  <c r="U4" i="1"/>
  <c r="V4" i="1"/>
  <c r="Q4" i="1" s="1"/>
  <c r="U5" i="1"/>
  <c r="V5" i="1"/>
  <c r="Q5" i="1" s="1"/>
  <c r="U6" i="1"/>
  <c r="V6" i="1" s="1"/>
  <c r="Q6" i="1" s="1"/>
  <c r="C7" i="1"/>
</calcChain>
</file>

<file path=xl/sharedStrings.xml><?xml version="1.0" encoding="utf-8"?>
<sst xmlns="http://schemas.openxmlformats.org/spreadsheetml/2006/main" count="74" uniqueCount="51">
  <si>
    <t>NO</t>
  </si>
  <si>
    <t>TAG NO</t>
  </si>
  <si>
    <t>QTY</t>
  </si>
  <si>
    <t>PRICE</t>
  </si>
  <si>
    <t>MODEL</t>
  </si>
  <si>
    <t>DESCRIPTION</t>
  </si>
  <si>
    <t>BODY SIZE</t>
  </si>
  <si>
    <t>RATED CV</t>
  </si>
  <si>
    <t>RATING</t>
  </si>
  <si>
    <t>BODY MATE</t>
  </si>
  <si>
    <t>TRIM MATE</t>
  </si>
  <si>
    <t>BONNET</t>
  </si>
  <si>
    <t>ACTUATOR</t>
  </si>
  <si>
    <t>00-FV-0108</t>
  </si>
  <si>
    <t>AGVM</t>
  </si>
  <si>
    <t>Top-Guided Single-Seat Control Valves</t>
  </si>
  <si>
    <t>1 in.</t>
  </si>
  <si>
    <t>8.0</t>
  </si>
  <si>
    <t>ANSI300</t>
  </si>
  <si>
    <t>RF</t>
  </si>
  <si>
    <t>A216WCB</t>
  </si>
  <si>
    <t>SUS316</t>
  </si>
  <si>
    <t>PLAIN (-17 to 230 degC)</t>
  </si>
  <si>
    <t>PSA1D</t>
  </si>
  <si>
    <t>00-FV-0111</t>
  </si>
  <si>
    <t>HSC</t>
  </si>
  <si>
    <t>Cage Type Single Seated Control Valves</t>
  </si>
  <si>
    <t>1-1/2 in.</t>
  </si>
  <si>
    <t>12</t>
  </si>
  <si>
    <t>SUS316 STELLITE</t>
  </si>
  <si>
    <t>HA2D</t>
  </si>
  <si>
    <t>00-LV-0145</t>
  </si>
  <si>
    <t>ACP</t>
  </si>
  <si>
    <t>Pressure Balanced Cage Type Control Valves</t>
  </si>
  <si>
    <t>8 in.</t>
  </si>
  <si>
    <t>275</t>
  </si>
  <si>
    <t>A351CF8M</t>
  </si>
  <si>
    <t>HA4R</t>
  </si>
  <si>
    <t>00-PV-0123</t>
  </si>
  <si>
    <t>2 in.</t>
  </si>
  <si>
    <t>6.3</t>
  </si>
  <si>
    <t>HA2R</t>
  </si>
  <si>
    <t>00-PV-0143</t>
  </si>
  <si>
    <t>3 in.</t>
  </si>
  <si>
    <t>30</t>
  </si>
  <si>
    <t>FTP</t>
    <phoneticPr fontId="1"/>
  </si>
  <si>
    <t>GP10%(JPY)</t>
    <phoneticPr fontId="1"/>
  </si>
  <si>
    <t>COST(JPY)</t>
    <phoneticPr fontId="1"/>
  </si>
  <si>
    <t>Unit Price(JPY)</t>
    <phoneticPr fontId="1"/>
  </si>
  <si>
    <t>TOTAL</t>
    <phoneticPr fontId="1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</si>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</sst>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6" formatCode="#,##0_);[Red]\(#,##0\)"/>
    <numFmt numFmtId="187" formatCode="#,##0.000_);[Red]\(#,##0.000\)"/>
  </numFmts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8"/>
      </top>
      <bottom style="thin">
        <color indexed="2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13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3" fontId="2" fillId="0" borderId="14" xfId="0" applyNumberFormat="1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left" wrapText="1"/>
    </xf>
    <xf numFmtId="186" fontId="2" fillId="0" borderId="2" xfId="0" applyNumberFormat="1" applyFont="1" applyFill="1" applyBorder="1" applyAlignment="1">
      <alignment horizontal="right" wrapText="1"/>
    </xf>
    <xf numFmtId="187" fontId="2" fillId="0" borderId="2" xfId="0" applyNumberFormat="1" applyFont="1" applyFill="1" applyBorder="1" applyAlignment="1">
      <alignment horizontal="left" wrapText="1"/>
    </xf>
    <xf numFmtId="186" fontId="2" fillId="0" borderId="0" xfId="0" applyNumberFormat="1" applyFont="1"/>
    <xf numFmtId="3" fontId="2" fillId="0" borderId="0" xfId="0" applyNumberFormat="1" applyFont="1"/>
    <xf numFmtId="0" fontId="2" fillId="0" borderId="15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right" wrapText="1"/>
    </xf>
    <xf numFmtId="3" fontId="2" fillId="0" borderId="16" xfId="0" applyNumberFormat="1" applyFont="1" applyFill="1" applyBorder="1" applyAlignment="1">
      <alignment horizontal="right" wrapText="1"/>
    </xf>
    <xf numFmtId="0" fontId="2" fillId="0" borderId="5" xfId="0" applyFont="1" applyBorder="1"/>
    <xf numFmtId="0" fontId="2" fillId="0" borderId="6" xfId="0" applyFont="1" applyBorder="1"/>
    <xf numFmtId="3" fontId="2" fillId="0" borderId="7" xfId="0" applyNumberFormat="1" applyFont="1" applyBorder="1"/>
    <xf numFmtId="0" fontId="2" fillId="2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workbookViewId="0">
      <selection activeCell="E3" sqref="E3"/>
    </sheetView>
  </sheetViews>
  <sheetFormatPr baseColWidth="10" defaultColWidth="14" defaultRowHeight="12.75"/>
  <cols>
    <col min="1" max="1" width="3.5" style="7" bestFit="1" customWidth="1"/>
    <col min="2" max="2" width="12.25" style="7" customWidth="1"/>
    <col min="3" max="3" width="4.25" style="7" bestFit="1" customWidth="1"/>
    <col min="4" max="4" width="7.125" style="7" customWidth="1"/>
    <col min="5" max="5" width="20" style="7" customWidth="1"/>
    <col min="6" max="6" width="8.875" style="7" bestFit="1" customWidth="1"/>
    <col min="7" max="7" width="8.75" style="7" bestFit="1" customWidth="1"/>
    <col min="8" max="8" width="9.75" style="7" customWidth="1"/>
    <col min="9" max="9" width="5.625" style="7" customWidth="1"/>
    <col min="10" max="10" width="10.125" style="7" customWidth="1"/>
    <col min="11" max="11" width="21.25" style="7" customWidth="1"/>
    <col min="12" max="12" width="21.375" style="7" customWidth="1"/>
    <col min="13" max="13" width="10.625" style="7" customWidth="1"/>
    <col min="14" max="14" width="13.5" style="7" customWidth="1"/>
    <col min="15" max="16" width="9.25" style="7" customWidth="1"/>
    <col min="17" max="17" width="11.875" style="7" customWidth="1"/>
    <col min="18" max="18" width="6.375" style="7" customWidth="1"/>
    <col min="19" max="19" width="9" style="7" customWidth="1"/>
    <col min="20" max="20" width="5.875" style="7" customWidth="1"/>
    <col min="21" max="21" width="8.5" style="7" bestFit="1" customWidth="1"/>
    <col min="22" max="22" width="9.25" style="7" bestFit="1" customWidth="1"/>
    <col min="23" max="16384" width="14" style="7"/>
  </cols>
  <sheetData>
    <row r="1" spans="1:22">
      <c r="A1" s="1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/>
      <c r="J1" s="2" t="s">
        <v>9</v>
      </c>
      <c r="K1" s="2" t="s">
        <v>10</v>
      </c>
      <c r="L1" s="2" t="s">
        <v>11</v>
      </c>
      <c r="M1" s="2" t="s">
        <v>12</v>
      </c>
      <c r="N1" s="24" t="s">
        <v>50</v>
      </c>
      <c r="O1" s="24"/>
      <c r="P1" s="24"/>
      <c r="Q1" s="3" t="s">
        <v>48</v>
      </c>
      <c r="R1" s="4"/>
      <c r="S1" s="5" t="s">
        <v>3</v>
      </c>
      <c r="T1" s="5" t="s">
        <v>45</v>
      </c>
      <c r="U1" s="6" t="s">
        <v>47</v>
      </c>
      <c r="V1" s="6" t="s">
        <v>46</v>
      </c>
    </row>
    <row r="2" spans="1:22" ht="30.75" customHeight="1">
      <c r="A2" s="8">
        <v>1</v>
      </c>
      <c r="B2" s="9" t="s">
        <v>13</v>
      </c>
      <c r="C2" s="10">
        <v>1</v>
      </c>
      <c r="D2" s="9" t="s">
        <v>14</v>
      </c>
      <c r="E2" s="9" t="s">
        <v>15</v>
      </c>
      <c r="F2" s="9" t="s">
        <v>16</v>
      </c>
      <c r="G2" s="9" t="s">
        <v>17</v>
      </c>
      <c r="H2" s="9" t="s">
        <v>18</v>
      </c>
      <c r="I2" s="9" t="s">
        <v>19</v>
      </c>
      <c r="J2" s="9" t="s">
        <v>20</v>
      </c>
      <c r="K2" s="9" t="s">
        <v>21</v>
      </c>
      <c r="L2" s="9" t="s">
        <v>22</v>
      </c>
      <c r="M2" s="9" t="s">
        <v>23</v>
      </c>
      <c r="N2" s="29">
        <f>ROUND(Q2/95,0)</f>
        <v>1347</v>
      </c>
      <c r="O2" s="27"/>
      <c r="P2" s="25"/>
      <c r="Q2" s="11">
        <f>V2</f>
        <v>128000</v>
      </c>
      <c r="R2" s="12"/>
      <c r="S2" s="13">
        <v>659000</v>
      </c>
      <c r="T2" s="14">
        <v>0.16700000000000001</v>
      </c>
      <c r="U2" s="15">
        <f>S2*T2</f>
        <v>110053</v>
      </c>
      <c r="V2" s="16">
        <f>ROUNDUP((U2*1.1)*1.05,-3)</f>
        <v>128000</v>
      </c>
    </row>
    <row r="3" spans="1:22" ht="38.25">
      <c r="A3" s="8">
        <v>2</v>
      </c>
      <c r="B3" s="9" t="s">
        <v>24</v>
      </c>
      <c r="C3" s="10">
        <v>1</v>
      </c>
      <c r="D3" s="9" t="s">
        <v>25</v>
      </c>
      <c r="E3" s="9" t="s">
        <v>26</v>
      </c>
      <c r="F3" s="9" t="s">
        <v>27</v>
      </c>
      <c r="G3" s="9" t="s">
        <v>28</v>
      </c>
      <c r="H3" s="9" t="s">
        <v>18</v>
      </c>
      <c r="I3" s="9" t="s">
        <v>19</v>
      </c>
      <c r="J3" s="9" t="s">
        <v>20</v>
      </c>
      <c r="K3" s="9" t="s">
        <v>29</v>
      </c>
      <c r="L3" s="9" t="s">
        <v>22</v>
      </c>
      <c r="M3" s="9" t="s">
        <v>30</v>
      </c>
      <c r="N3" s="30">
        <f t="shared" ref="N3:N6" si="0">ROUND(Q3/95,0)</f>
        <v>2516</v>
      </c>
      <c r="O3" s="27"/>
      <c r="P3" s="25"/>
      <c r="Q3" s="11">
        <f>V3</f>
        <v>239000</v>
      </c>
      <c r="R3" s="12"/>
      <c r="S3" s="13">
        <v>868000</v>
      </c>
      <c r="T3" s="14">
        <v>0.23799999999999999</v>
      </c>
      <c r="U3" s="15">
        <f>S3*T3</f>
        <v>206584</v>
      </c>
      <c r="V3" s="16">
        <f>ROUNDUP((U3*1.1)*1.05,-3)</f>
        <v>239000</v>
      </c>
    </row>
    <row r="4" spans="1:22" ht="42.75" customHeight="1">
      <c r="A4" s="8">
        <v>3</v>
      </c>
      <c r="B4" s="9" t="s">
        <v>31</v>
      </c>
      <c r="C4" s="10">
        <v>1</v>
      </c>
      <c r="D4" s="9" t="s">
        <v>32</v>
      </c>
      <c r="E4" s="9" t="s">
        <v>33</v>
      </c>
      <c r="F4" s="9" t="s">
        <v>34</v>
      </c>
      <c r="G4" s="9" t="s">
        <v>35</v>
      </c>
      <c r="H4" s="9" t="s">
        <v>18</v>
      </c>
      <c r="I4" s="9" t="s">
        <v>19</v>
      </c>
      <c r="J4" s="9" t="s">
        <v>20</v>
      </c>
      <c r="K4" s="9" t="s">
        <v>36</v>
      </c>
      <c r="L4" s="9" t="s">
        <v>22</v>
      </c>
      <c r="M4" s="9" t="s">
        <v>37</v>
      </c>
      <c r="N4" s="30">
        <f t="shared" si="0"/>
        <v>6726</v>
      </c>
      <c r="O4" s="27"/>
      <c r="P4" s="25"/>
      <c r="Q4" s="11">
        <f>V4</f>
        <v>639000</v>
      </c>
      <c r="R4" s="12"/>
      <c r="S4" s="13">
        <v>2324000</v>
      </c>
      <c r="T4" s="14">
        <v>0.23799999999999999</v>
      </c>
      <c r="U4" s="15">
        <f>S4*T4</f>
        <v>553112</v>
      </c>
      <c r="V4" s="16">
        <f>ROUNDUP((U4*1.1)*1.05,-3)</f>
        <v>639000</v>
      </c>
    </row>
    <row r="5" spans="1:22" ht="38.25">
      <c r="A5" s="8">
        <v>4</v>
      </c>
      <c r="B5" s="9" t="s">
        <v>38</v>
      </c>
      <c r="C5" s="10">
        <v>1</v>
      </c>
      <c r="D5" s="9" t="s">
        <v>25</v>
      </c>
      <c r="E5" s="9" t="s">
        <v>26</v>
      </c>
      <c r="F5" s="9" t="s">
        <v>39</v>
      </c>
      <c r="G5" s="9" t="s">
        <v>40</v>
      </c>
      <c r="H5" s="9" t="s">
        <v>18</v>
      </c>
      <c r="I5" s="9" t="s">
        <v>19</v>
      </c>
      <c r="J5" s="9" t="s">
        <v>20</v>
      </c>
      <c r="K5" s="9" t="s">
        <v>29</v>
      </c>
      <c r="L5" s="9" t="s">
        <v>22</v>
      </c>
      <c r="M5" s="9" t="s">
        <v>41</v>
      </c>
      <c r="N5" s="30">
        <f t="shared" si="0"/>
        <v>2747</v>
      </c>
      <c r="O5" s="27"/>
      <c r="P5" s="25"/>
      <c r="Q5" s="11">
        <f>V5</f>
        <v>261000</v>
      </c>
      <c r="R5" s="12"/>
      <c r="S5" s="13">
        <v>949000</v>
      </c>
      <c r="T5" s="14">
        <v>0.23799999999999999</v>
      </c>
      <c r="U5" s="15">
        <f>S5*T5</f>
        <v>225862</v>
      </c>
      <c r="V5" s="16">
        <f>ROUNDUP((U5*1.1)*1.05,-3)</f>
        <v>261000</v>
      </c>
    </row>
    <row r="6" spans="1:22" ht="38.25">
      <c r="A6" s="17">
        <v>5</v>
      </c>
      <c r="B6" s="18" t="s">
        <v>42</v>
      </c>
      <c r="C6" s="19">
        <v>1</v>
      </c>
      <c r="D6" s="18" t="s">
        <v>25</v>
      </c>
      <c r="E6" s="18" t="s">
        <v>26</v>
      </c>
      <c r="F6" s="18" t="s">
        <v>43</v>
      </c>
      <c r="G6" s="18" t="s">
        <v>44</v>
      </c>
      <c r="H6" s="18" t="s">
        <v>18</v>
      </c>
      <c r="I6" s="18" t="s">
        <v>19</v>
      </c>
      <c r="J6" s="18" t="s">
        <v>20</v>
      </c>
      <c r="K6" s="18" t="s">
        <v>29</v>
      </c>
      <c r="L6" s="18" t="s">
        <v>22</v>
      </c>
      <c r="M6" s="18" t="s">
        <v>30</v>
      </c>
      <c r="N6" s="30">
        <f t="shared" si="0"/>
        <v>2842</v>
      </c>
      <c r="O6" s="28"/>
      <c r="P6" s="26"/>
      <c r="Q6" s="20">
        <f>V6</f>
        <v>270000</v>
      </c>
      <c r="R6" s="12"/>
      <c r="S6" s="13">
        <v>979000</v>
      </c>
      <c r="T6" s="14">
        <v>0.23799999999999999</v>
      </c>
      <c r="U6" s="15">
        <f>S6*T6</f>
        <v>233002</v>
      </c>
      <c r="V6" s="16">
        <f>ROUNDUP((U6*1.1)*1.05,-3)</f>
        <v>270000</v>
      </c>
    </row>
    <row r="7" spans="1:22">
      <c r="A7" s="21" t="s">
        <v>49</v>
      </c>
      <c r="B7" s="22"/>
      <c r="C7" s="22">
        <f>SUM(C2:C6)</f>
        <v>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31">
        <f>SUM(N2:N6)</f>
        <v>16178</v>
      </c>
      <c r="O7" s="22"/>
      <c r="P7" s="22"/>
      <c r="Q7" s="23">
        <f>SUM(Q2:Q6)</f>
        <v>1537000</v>
      </c>
    </row>
    <row r="10" spans="1:22">
      <c r="D10" s="9"/>
    </row>
    <row r="11" spans="1:22">
      <c r="D11" s="9"/>
      <c r="F11" s="9"/>
    </row>
    <row r="12" spans="1:22">
      <c r="D12" s="9"/>
      <c r="F12" s="9"/>
    </row>
    <row r="13" spans="1:22">
      <c r="D13" s="9"/>
      <c r="F13" s="9"/>
    </row>
    <row r="14" spans="1:22">
      <c r="B14" s="9"/>
      <c r="D14" s="9"/>
      <c r="F14" s="9"/>
    </row>
    <row r="15" spans="1:22">
      <c r="B15" s="9"/>
      <c r="D15" s="9"/>
    </row>
    <row r="16" spans="1:22">
      <c r="B16" s="9"/>
      <c r="D16" s="9"/>
    </row>
    <row r="17" spans="2:4">
      <c r="B17" s="9"/>
      <c r="D17" s="9"/>
    </row>
    <row r="18" spans="2:4">
      <c r="B18" s="9"/>
      <c r="D18" s="9"/>
    </row>
    <row r="19" spans="2:4">
      <c r="B19" s="9"/>
      <c r="D19" s="9"/>
    </row>
    <row r="20" spans="2:4">
      <c r="B20" s="9"/>
      <c r="D20" s="9"/>
    </row>
    <row r="21" spans="2:4">
      <c r="B21" s="9"/>
      <c r="D21" s="9"/>
    </row>
    <row r="22" spans="2:4">
      <c r="B22" s="9"/>
      <c r="D22" s="9"/>
    </row>
    <row r="23" spans="2:4">
      <c r="B23" s="9"/>
      <c r="D23" s="9"/>
    </row>
    <row r="24" spans="2:4">
      <c r="B24" s="9"/>
      <c r="D24" s="9"/>
    </row>
    <row r="25" spans="2:4">
      <c r="B25" s="9"/>
      <c r="D25" s="9"/>
    </row>
    <row r="26" spans="2:4">
      <c r="B26" s="9"/>
      <c r="D26" s="9"/>
    </row>
    <row r="27" spans="2:4">
      <c r="B27" s="9"/>
      <c r="D27" s="9"/>
    </row>
    <row r="28" spans="2:4">
      <c r="B28" s="9"/>
      <c r="D28" s="9"/>
    </row>
    <row r="29" spans="2:4">
      <c r="B29" s="9"/>
      <c r="D29" s="9"/>
    </row>
    <row r="30" spans="2:4">
      <c r="B30" s="9"/>
      <c r="D30" s="9"/>
    </row>
    <row r="31" spans="2:4">
      <c r="B31" s="9"/>
      <c r="D31" s="9"/>
    </row>
    <row r="32" spans="2:4">
      <c r="B32" s="9"/>
      <c r="D32" s="9"/>
    </row>
    <row r="33" spans="2:4">
      <c r="B33" s="9"/>
      <c r="D33" s="9"/>
    </row>
    <row r="34" spans="2:4">
      <c r="B34" s="9"/>
      <c r="D34" s="9"/>
    </row>
    <row r="35" spans="2:4">
      <c r="B35" s="9"/>
      <c r="D35" s="9"/>
    </row>
    <row r="36" spans="2:4">
      <c r="B36" s="9"/>
      <c r="D36" s="9"/>
    </row>
    <row r="37" spans="2:4">
      <c r="B37" s="9"/>
      <c r="D37" s="9"/>
    </row>
    <row r="38" spans="2:4">
      <c r="B38" s="9"/>
    </row>
    <row r="39" spans="2:4">
      <c r="B39" s="9"/>
    </row>
    <row r="40" spans="2:4">
      <c r="B40" s="9"/>
    </row>
    <row r="41" spans="2:4">
      <c r="B41" s="9"/>
    </row>
    <row r="42" spans="2:4">
      <c r="B42" s="9"/>
    </row>
    <row r="43" spans="2:4">
      <c r="B43" s="9"/>
    </row>
    <row r="44" spans="2:4">
      <c r="B44" s="9"/>
    </row>
    <row r="45" spans="2:4">
      <c r="B45" s="9"/>
    </row>
    <row r="46" spans="2:4">
      <c r="B46" s="9"/>
    </row>
    <row r="47" spans="2:4">
      <c r="B47" s="9"/>
    </row>
    <row r="48" spans="2:4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  <row r="57" spans="2:2">
      <c r="B57" s="9"/>
    </row>
    <row r="58" spans="2:2">
      <c r="B58" s="9"/>
    </row>
    <row r="59" spans="2:2">
      <c r="B59" s="9"/>
    </row>
    <row r="60" spans="2:2">
      <c r="B60" s="9"/>
    </row>
    <row r="61" spans="2:2">
      <c r="B61" s="9"/>
    </row>
    <row r="62" spans="2:2">
      <c r="B62" s="9"/>
    </row>
    <row r="63" spans="2:2">
      <c r="B63" s="9"/>
    </row>
    <row r="64" spans="2:2">
      <c r="B64" s="9"/>
    </row>
    <row r="65" spans="2:2">
      <c r="B65" s="9"/>
    </row>
    <row r="66" spans="2:2">
      <c r="B66" s="9"/>
    </row>
    <row r="67" spans="2:2">
      <c r="B67" s="9"/>
    </row>
    <row r="68" spans="2:2">
      <c r="B68" s="9"/>
    </row>
    <row r="69" spans="2:2">
      <c r="B69" s="9"/>
    </row>
    <row r="70" spans="2:2">
      <c r="B70" s="9"/>
    </row>
    <row r="71" spans="2:2">
      <c r="B71" s="9"/>
    </row>
    <row r="72" spans="2:2">
      <c r="B72" s="9"/>
    </row>
    <row r="73" spans="2:2">
      <c r="B73" s="9"/>
    </row>
    <row r="74" spans="2:2">
      <c r="B74" s="9"/>
    </row>
  </sheetData>
  <phoneticPr fontId="1"/>
  <pageMargins left="0.78740157480314965" right="0.78740157480314965" top="0.98425196850393704" bottom="0.98425196850393704" header="0.51181102362204722" footer="0.51181102362204722"/>
  <pageSetup paperSize="9" scale="81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2012-10-02T07:46:18Z</cp:lastPrinted>
  <dcterms:created xsi:type="dcterms:W3CDTF">2012-10-02T07:46:57Z</dcterms:created>
  <dcterms:modified xsi:type="dcterms:W3CDTF">2012-10-02T07:46:57Z</dcterms:modified>
</cp:coreProperties>
</file>