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40" i="1" l="1"/>
  <c r="J35" i="1"/>
  <c r="J32" i="1"/>
  <c r="J31" i="1"/>
  <c r="J30" i="1"/>
  <c r="J27" i="1"/>
  <c r="J26" i="1"/>
  <c r="J25" i="1"/>
  <c r="N35" i="1"/>
  <c r="P35" i="1" s="1"/>
  <c r="N32" i="1"/>
  <c r="P32" i="1" s="1"/>
  <c r="N31" i="1"/>
  <c r="P31" i="1" s="1"/>
  <c r="N30" i="1"/>
  <c r="P30" i="1" s="1"/>
  <c r="N27" i="1"/>
  <c r="P27" i="1" s="1"/>
  <c r="N26" i="1"/>
  <c r="P26" i="1" s="1"/>
  <c r="N25" i="1"/>
  <c r="P25" i="1" s="1"/>
  <c r="N22" i="1"/>
  <c r="P22" i="1" s="1"/>
  <c r="J22" i="1" l="1"/>
  <c r="J44" i="1" s="1"/>
  <c r="J46" i="1" s="1"/>
</calcChain>
</file>

<file path=xl/sharedStrings.xml><?xml version="1.0" encoding="utf-8"?>
<sst xmlns="http://schemas.openxmlformats.org/spreadsheetml/2006/main" count="118" uniqueCount="96">
  <si>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</si>
  <si>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</si>
  <si>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</si>
  <si>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</si>
  <si>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</si>
  <si>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</si>
  <si>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</si>
  <si>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</si>
  <si>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</si>
  <si>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</si>
  <si>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</si>
  <si>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</si>
  <si>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</si>
  <si>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</si>
  <si>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</si>
  <si>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</si>
  <si>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</si>
  <si>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</si>
  <si>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</si>
  <si>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</si>
  <si>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</si>
  <si>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</si>
  <si>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</si>
  <si>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</si>
  <si>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</si>
  <si>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</si>
  <si>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</si>
  <si>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</si>
  <si>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</si>
  <si>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</si>
  <si>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</si>
  <si>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</si>
  <si>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</si>
  <si>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</si>
  <si>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</si>
  <si>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</si>
  <si>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</si>
  <si>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</si>
  <si>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</si>
  <si>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</si>
  <si>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</si>
  <si>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</si>
  <si>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</si>
  <si>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</si>
  <si>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</si>
  <si>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</si>
  <si>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</si>
  <si>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</si>
  <si>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</si>
  <si>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</si>
  <si>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</si>
  <si>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</si>
  <si>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</si>
  <si>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</si>
  <si>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</si>
  <si>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</si>
  <si>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</si>
  <si>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</si>
  <si>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</si>
  <si>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</si>
  <si>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</si>
  <si>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</si>
  <si>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</si>
  <si>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</si>
  <si>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</si>
  <si>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</si>
  <si>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</si>
  <si>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</si>
  <si>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</si>
  <si>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</si>
  <si>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80253216-16600</t>
  </si>
  <si>
    <t>V543 Gasket for S-J3414-41-120 VST DN40x1-1/2B</t>
  </si>
  <si>
    <t>Replacement parts for valve : S-J3414-41-120</t>
  </si>
  <si>
    <t xml:space="preserve">82507330-10100 </t>
  </si>
  <si>
    <t xml:space="preserve">82508010-16600 </t>
  </si>
  <si>
    <t xml:space="preserve">82509011-16650 </t>
  </si>
  <si>
    <t>Plug</t>
  </si>
  <si>
    <t>Seat Ring</t>
  </si>
  <si>
    <t>Stem</t>
  </si>
  <si>
    <t>Sugimoto email 27/09/12 07:39</t>
  </si>
  <si>
    <t>Replacement parts for valve : S-J3414-41-040</t>
  </si>
  <si>
    <t>82506518-16600</t>
  </si>
  <si>
    <t>82508014-16600</t>
  </si>
  <si>
    <t xml:space="preserve">Seat Ring </t>
  </si>
  <si>
    <t>82558164-10100</t>
  </si>
  <si>
    <t>Replacement parts for valve : S-J3414-41-050</t>
  </si>
  <si>
    <t xml:space="preserve">82554595-10300 </t>
  </si>
  <si>
    <t>Grease 650</t>
  </si>
  <si>
    <t>12</t>
  </si>
  <si>
    <t>Q2012RH349</t>
  </si>
  <si>
    <t>A.AZZABI</t>
  </si>
  <si>
    <t>ADK France</t>
  </si>
  <si>
    <t>58/60, rue Edouard Vaillant</t>
  </si>
  <si>
    <t>94140 ALFORTVILLE</t>
  </si>
  <si>
    <t>Tel : +33 9 62 58 46 32</t>
  </si>
  <si>
    <t xml:space="preserve">Fax : +33 1 43 68 94 57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</si>
</sst>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9" fillId="0" borderId="0" xfId="5">
      <alignment vertical="center"/>
    </xf>
    <xf numFmtId="0" fontId="9" fillId="0" borderId="0" xfId="5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zoomScaleNormal="100" workbookViewId="0">
      <selection activeCell="L7" sqref="L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19.625" style="1" customWidth="1"/>
    <col min="5" max="5" width="39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5" t="s">
        <v>90</v>
      </c>
      <c r="E7" s="17"/>
      <c r="F7" s="85"/>
      <c r="G7" s="21"/>
      <c r="H7" s="33" t="s">
        <v>1</v>
      </c>
      <c r="I7" s="17"/>
      <c r="J7" s="77">
        <v>41179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5" t="s">
        <v>91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5" t="s">
        <v>92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5" t="s">
        <v>93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5" t="s">
        <v>94</v>
      </c>
      <c r="E11" s="17"/>
      <c r="F11" s="84"/>
      <c r="G11" s="17"/>
      <c r="H11" s="20" t="s">
        <v>17</v>
      </c>
      <c r="I11" s="20"/>
      <c r="J11" s="34" t="s">
        <v>89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5" t="s">
        <v>95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51</v>
      </c>
      <c r="K14" s="21"/>
      <c r="L14" t="s">
        <v>79</v>
      </c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0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5" t="s">
        <v>70</v>
      </c>
      <c r="E22" s="102" t="s">
        <v>71</v>
      </c>
      <c r="G22" s="116">
        <v>2</v>
      </c>
      <c r="H22" s="107">
        <v>46</v>
      </c>
      <c r="I22" s="50"/>
      <c r="J22" s="50">
        <f>G22*H22</f>
        <v>92</v>
      </c>
      <c r="K22" s="79" t="s">
        <v>88</v>
      </c>
      <c r="L22" s="108">
        <v>5100</v>
      </c>
      <c r="M22" s="17">
        <v>0.45</v>
      </c>
      <c r="N22" s="111">
        <f>L22*M22/100</f>
        <v>22.95</v>
      </c>
      <c r="O22" s="112">
        <v>0.5</v>
      </c>
      <c r="P22" s="17">
        <f>N22/(1-O22)</f>
        <v>45.9</v>
      </c>
    </row>
    <row r="23" spans="1:16" s="95" customFormat="1" ht="15.75" customHeight="1">
      <c r="B23" s="103"/>
      <c r="C23" s="100"/>
      <c r="D23" s="115"/>
      <c r="E23" s="104"/>
      <c r="G23" s="116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>
        <v>2</v>
      </c>
      <c r="C24" s="100"/>
      <c r="D24" s="115" t="s">
        <v>72</v>
      </c>
      <c r="E24" s="104"/>
      <c r="G24" s="116"/>
      <c r="H24" s="107"/>
      <c r="I24" s="94"/>
      <c r="J24" s="50"/>
      <c r="K24" s="79"/>
      <c r="L24" s="109"/>
      <c r="M24" s="17"/>
      <c r="N24" s="111"/>
      <c r="O24" s="112"/>
      <c r="P24" s="17"/>
    </row>
    <row r="25" spans="1:16" s="95" customFormat="1" ht="15.75" customHeight="1">
      <c r="C25" s="100"/>
      <c r="D25" s="115" t="s">
        <v>73</v>
      </c>
      <c r="E25" s="104" t="s">
        <v>76</v>
      </c>
      <c r="G25" s="116">
        <v>1</v>
      </c>
      <c r="H25" s="107">
        <v>807</v>
      </c>
      <c r="I25" s="94"/>
      <c r="J25" s="50">
        <f t="shared" ref="J25:J27" si="0">G25*H25</f>
        <v>807</v>
      </c>
      <c r="K25" s="79" t="s">
        <v>88</v>
      </c>
      <c r="L25" s="109">
        <v>89700</v>
      </c>
      <c r="M25" s="17">
        <v>0.45</v>
      </c>
      <c r="N25" s="111">
        <f t="shared" ref="N25:N27" si="1">L25*M25/100</f>
        <v>403.65</v>
      </c>
      <c r="O25" s="112">
        <v>0.5</v>
      </c>
      <c r="P25" s="17">
        <f t="shared" ref="P25:P27" si="2">N25/(1-O25)</f>
        <v>807.3</v>
      </c>
    </row>
    <row r="26" spans="1:16" s="95" customFormat="1" ht="15.75" customHeight="1">
      <c r="B26" s="100"/>
      <c r="C26" s="100"/>
      <c r="D26" s="115" t="s">
        <v>74</v>
      </c>
      <c r="E26" s="104" t="s">
        <v>77</v>
      </c>
      <c r="G26" s="116">
        <v>1</v>
      </c>
      <c r="H26" s="107">
        <v>140</v>
      </c>
      <c r="I26" s="94"/>
      <c r="J26" s="50">
        <f t="shared" si="0"/>
        <v>140</v>
      </c>
      <c r="K26" s="79" t="s">
        <v>88</v>
      </c>
      <c r="L26" s="109">
        <v>15600</v>
      </c>
      <c r="M26" s="17">
        <v>0.45</v>
      </c>
      <c r="N26" s="111">
        <f t="shared" si="1"/>
        <v>70.2</v>
      </c>
      <c r="O26" s="112">
        <v>0.5</v>
      </c>
      <c r="P26" s="17">
        <f t="shared" si="2"/>
        <v>140.4</v>
      </c>
    </row>
    <row r="27" spans="1:16" s="95" customFormat="1" ht="15.75" customHeight="1">
      <c r="B27" s="100"/>
      <c r="C27" s="100"/>
      <c r="D27" s="115" t="s">
        <v>75</v>
      </c>
      <c r="E27" s="104" t="s">
        <v>78</v>
      </c>
      <c r="G27" s="116">
        <v>1</v>
      </c>
      <c r="H27" s="107">
        <v>117</v>
      </c>
      <c r="I27" s="94"/>
      <c r="J27" s="50">
        <f t="shared" si="0"/>
        <v>117</v>
      </c>
      <c r="K27" s="79" t="s">
        <v>88</v>
      </c>
      <c r="L27" s="95">
        <v>13000</v>
      </c>
      <c r="M27" s="17">
        <v>0.45</v>
      </c>
      <c r="N27" s="111">
        <f t="shared" si="1"/>
        <v>58.5</v>
      </c>
      <c r="O27" s="112">
        <v>0.5</v>
      </c>
      <c r="P27" s="17">
        <f t="shared" si="2"/>
        <v>117</v>
      </c>
    </row>
    <row r="28" spans="1:16" s="95" customFormat="1" ht="15.75" customHeight="1">
      <c r="B28" s="100"/>
      <c r="C28" s="100"/>
      <c r="D28" s="115"/>
      <c r="E28" s="104"/>
      <c r="G28" s="116"/>
      <c r="H28" s="107"/>
      <c r="I28" s="94"/>
      <c r="J28" s="94"/>
      <c r="K28" s="94"/>
    </row>
    <row r="29" spans="1:16" s="95" customFormat="1" ht="15.75" customHeight="1">
      <c r="B29" s="100">
        <v>3</v>
      </c>
      <c r="C29" s="100"/>
      <c r="D29" s="115" t="s">
        <v>80</v>
      </c>
      <c r="E29" s="104"/>
      <c r="G29" s="116"/>
      <c r="H29" s="107"/>
      <c r="I29" s="94"/>
      <c r="J29" s="94"/>
      <c r="K29" s="94"/>
    </row>
    <row r="30" spans="1:16" s="95" customFormat="1" ht="15.75" customHeight="1">
      <c r="B30" s="100"/>
      <c r="C30" s="100"/>
      <c r="D30" s="115" t="s">
        <v>81</v>
      </c>
      <c r="E30" s="104" t="s">
        <v>76</v>
      </c>
      <c r="G30" s="116">
        <v>1</v>
      </c>
      <c r="H30" s="107">
        <v>1439</v>
      </c>
      <c r="I30" s="94"/>
      <c r="J30" s="50">
        <f t="shared" ref="J30:J32" si="3">G30*H30</f>
        <v>1439</v>
      </c>
      <c r="K30" s="79" t="s">
        <v>88</v>
      </c>
      <c r="L30" s="95">
        <v>159900</v>
      </c>
      <c r="M30" s="17">
        <v>0.45</v>
      </c>
      <c r="N30" s="111">
        <f t="shared" ref="N30:N32" si="4">L30*M30/100</f>
        <v>719.55</v>
      </c>
      <c r="O30" s="112">
        <v>0.5</v>
      </c>
      <c r="P30" s="17">
        <f t="shared" ref="P30:P32" si="5">N30/(1-O30)</f>
        <v>1439.1</v>
      </c>
    </row>
    <row r="31" spans="1:16" s="95" customFormat="1" ht="15.75" customHeight="1">
      <c r="B31" s="100"/>
      <c r="C31" s="100"/>
      <c r="D31" s="115" t="s">
        <v>82</v>
      </c>
      <c r="E31" s="104" t="s">
        <v>83</v>
      </c>
      <c r="G31" s="116">
        <v>1</v>
      </c>
      <c r="H31" s="107">
        <v>480</v>
      </c>
      <c r="I31" s="94"/>
      <c r="J31" s="50">
        <f t="shared" si="3"/>
        <v>480</v>
      </c>
      <c r="K31" s="79" t="s">
        <v>88</v>
      </c>
      <c r="L31" s="95">
        <v>53300</v>
      </c>
      <c r="M31" s="17">
        <v>0.45</v>
      </c>
      <c r="N31" s="111">
        <f t="shared" si="4"/>
        <v>239.85</v>
      </c>
      <c r="O31" s="112">
        <v>0.5</v>
      </c>
      <c r="P31" s="17">
        <f t="shared" si="5"/>
        <v>479.7</v>
      </c>
    </row>
    <row r="32" spans="1:16" s="95" customFormat="1" ht="15.75" customHeight="1">
      <c r="B32" s="100"/>
      <c r="C32" s="100"/>
      <c r="D32" s="115" t="s">
        <v>84</v>
      </c>
      <c r="E32" s="104" t="s">
        <v>78</v>
      </c>
      <c r="G32" s="116">
        <v>1</v>
      </c>
      <c r="H32" s="107">
        <v>222</v>
      </c>
      <c r="I32" s="94"/>
      <c r="J32" s="50">
        <f t="shared" si="3"/>
        <v>222</v>
      </c>
      <c r="K32" s="79" t="s">
        <v>88</v>
      </c>
      <c r="L32" s="95">
        <v>24700</v>
      </c>
      <c r="M32" s="17">
        <v>0.45</v>
      </c>
      <c r="N32" s="111">
        <f t="shared" si="4"/>
        <v>111.15</v>
      </c>
      <c r="O32" s="112">
        <v>0.5</v>
      </c>
      <c r="P32" s="17">
        <f t="shared" si="5"/>
        <v>222.3</v>
      </c>
    </row>
    <row r="33" spans="1:230" s="95" customFormat="1" ht="15.75" customHeight="1">
      <c r="B33" s="100"/>
      <c r="C33" s="100"/>
      <c r="D33" s="115"/>
      <c r="E33" s="104"/>
      <c r="G33" s="116"/>
      <c r="H33" s="107"/>
      <c r="I33" s="94"/>
      <c r="J33" s="94"/>
      <c r="K33" s="94"/>
    </row>
    <row r="34" spans="1:230" s="95" customFormat="1" ht="15.75" customHeight="1">
      <c r="B34" s="100">
        <v>4</v>
      </c>
      <c r="C34" s="100"/>
      <c r="D34" s="115" t="s">
        <v>85</v>
      </c>
      <c r="E34" s="104"/>
      <c r="G34" s="116"/>
      <c r="H34" s="107"/>
      <c r="I34" s="94"/>
      <c r="J34" s="94"/>
      <c r="K34" s="94"/>
    </row>
    <row r="35" spans="1:230" s="95" customFormat="1" ht="15.75" customHeight="1">
      <c r="B35" s="100"/>
      <c r="C35" s="100"/>
      <c r="D35" s="115" t="s">
        <v>86</v>
      </c>
      <c r="E35" s="104" t="s">
        <v>87</v>
      </c>
      <c r="G35" s="116">
        <v>2</v>
      </c>
      <c r="H35" s="107">
        <v>111</v>
      </c>
      <c r="I35" s="94"/>
      <c r="J35" s="50">
        <f>G35*H35</f>
        <v>222</v>
      </c>
      <c r="K35" s="79" t="s">
        <v>88</v>
      </c>
      <c r="L35" s="95">
        <v>12300</v>
      </c>
      <c r="M35" s="17">
        <v>0.45</v>
      </c>
      <c r="N35" s="111">
        <f>L35*M35/100</f>
        <v>55.35</v>
      </c>
      <c r="O35" s="112">
        <v>0.5</v>
      </c>
      <c r="P35" s="17">
        <f>N35/(1-O35)</f>
        <v>110.7</v>
      </c>
    </row>
    <row r="36" spans="1:230" s="95" customFormat="1" ht="15.75" customHeight="1">
      <c r="B36" s="100"/>
      <c r="C36" s="100"/>
      <c r="D36" s="105"/>
      <c r="E36" s="104"/>
      <c r="G36" s="116"/>
      <c r="H36" s="107"/>
      <c r="I36" s="94"/>
      <c r="J36" s="94"/>
      <c r="K36" s="94"/>
    </row>
    <row r="37" spans="1:230" s="95" customFormat="1" ht="15.75" customHeight="1">
      <c r="B37" s="100"/>
      <c r="C37" s="100"/>
      <c r="D37" s="105"/>
      <c r="E37" s="104"/>
      <c r="H37" s="107"/>
      <c r="I37" s="94"/>
      <c r="J37" s="94"/>
      <c r="K37" s="94"/>
    </row>
    <row r="38" spans="1:230" s="95" customFormat="1" ht="15.75" customHeight="1">
      <c r="B38" s="100"/>
      <c r="C38" s="100"/>
      <c r="D38" s="105"/>
      <c r="E38" s="104"/>
      <c r="H38" s="107"/>
      <c r="I38" s="94"/>
      <c r="J38" s="94"/>
      <c r="K38" s="94"/>
    </row>
    <row r="39" spans="1:230" ht="15.75" customHeight="1" thickBot="1">
      <c r="A39" s="17"/>
      <c r="B39" s="61"/>
      <c r="C39" s="62"/>
      <c r="D39" s="63"/>
      <c r="E39" s="64"/>
      <c r="F39" s="65"/>
      <c r="G39" s="93"/>
      <c r="H39" s="66"/>
      <c r="I39" s="67"/>
      <c r="J39" s="67"/>
      <c r="K39" s="80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3519</v>
      </c>
      <c r="K40" s="60"/>
    </row>
    <row r="41" spans="1:230" ht="15.75" customHeight="1">
      <c r="A41" s="17"/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150</v>
      </c>
      <c r="K41" s="58"/>
    </row>
    <row r="42" spans="1:230" ht="15.75" customHeight="1">
      <c r="A42" s="17"/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</row>
    <row r="43" spans="1:230" ht="15.75" customHeight="1" thickBot="1">
      <c r="A43" s="17"/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</row>
    <row r="44" spans="1:230" ht="15.75" customHeight="1">
      <c r="A44" s="17"/>
      <c r="B44" s="11"/>
      <c r="C44" s="11"/>
      <c r="D44" s="12"/>
      <c r="E44" s="21"/>
      <c r="F44" s="11"/>
      <c r="G44" s="31" t="s">
        <v>33</v>
      </c>
      <c r="H44" s="51" t="s">
        <v>4</v>
      </c>
      <c r="I44" s="50"/>
      <c r="J44" s="50">
        <f>IF(J40&lt;150, 150, J40)</f>
        <v>3519</v>
      </c>
      <c r="K44" s="60"/>
    </row>
    <row r="45" spans="1:230" ht="15.75" customHeight="1" thickBot="1">
      <c r="A45" s="17"/>
      <c r="B45" s="62"/>
      <c r="C45" s="62"/>
      <c r="D45" s="61"/>
      <c r="E45" s="64"/>
      <c r="F45" s="62"/>
      <c r="G45" s="68" t="s">
        <v>32</v>
      </c>
      <c r="H45" s="66" t="s">
        <v>4</v>
      </c>
      <c r="I45" s="67"/>
      <c r="J45" s="67"/>
      <c r="K45" s="69"/>
    </row>
    <row r="46" spans="1:230" ht="15.75" customHeight="1">
      <c r="A46" s="17"/>
      <c r="B46" s="11"/>
      <c r="C46" s="11"/>
      <c r="D46" s="12"/>
      <c r="E46" s="17"/>
      <c r="F46" s="11"/>
      <c r="G46" s="56" t="s">
        <v>26</v>
      </c>
      <c r="H46" s="51" t="s">
        <v>4</v>
      </c>
      <c r="I46" s="50"/>
      <c r="J46" s="51">
        <f>SUM(J44:J45)</f>
        <v>3519</v>
      </c>
      <c r="K46" s="60"/>
    </row>
    <row r="47" spans="1:230" ht="15.75" customHeight="1">
      <c r="A47" s="17"/>
      <c r="B47" s="11"/>
      <c r="C47" s="11"/>
      <c r="D47" s="12"/>
      <c r="E47" s="17"/>
      <c r="F47" s="11"/>
      <c r="G47" s="56"/>
      <c r="H47" s="51"/>
      <c r="I47" s="50"/>
      <c r="J47" s="51"/>
      <c r="K47" s="60"/>
    </row>
    <row r="48" spans="1:230" s="17" customFormat="1" ht="15.75" customHeight="1">
      <c r="B48" s="27" t="s">
        <v>42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44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64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61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62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63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C57" s="11"/>
      <c r="D57" s="76" t="s">
        <v>34</v>
      </c>
      <c r="E57" s="11"/>
      <c r="F57" s="11"/>
      <c r="G57" s="13"/>
      <c r="H57" s="14"/>
      <c r="I57" s="11"/>
      <c r="J57" s="78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 t="s">
        <v>35</v>
      </c>
      <c r="E58" s="18" t="s">
        <v>54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/>
      <c r="E59" s="18" t="s">
        <v>55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36</v>
      </c>
      <c r="E60" s="90" t="s">
        <v>53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37</v>
      </c>
      <c r="E61" s="17" t="s">
        <v>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38</v>
      </c>
      <c r="E62" s="22" t="s">
        <v>21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39</v>
      </c>
      <c r="E63" s="23" t="s">
        <v>48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40</v>
      </c>
      <c r="E64" s="17" t="s">
        <v>49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 t="s">
        <v>41</v>
      </c>
      <c r="E65" s="11" t="s">
        <v>22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59</v>
      </c>
      <c r="C71" s="11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58</v>
      </c>
      <c r="C72" s="8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2012-09-27T07:48:32Z</dcterms:modified>
</cp:coreProperties>
</file>