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3" i="1" s="1"/>
  <c r="J37" i="1" s="1"/>
  <c r="J39" i="1" s="1"/>
</calcChain>
</file>

<file path=xl/sharedStrings.xml><?xml version="1.0" encoding="utf-8"?>
<sst xmlns="http://schemas.openxmlformats.org/spreadsheetml/2006/main" count="103" uniqueCount="90">
  <si>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</si>
  <si>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</si>
  <si>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</si>
  <si>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</si>
  <si>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</si>
  <si>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</si>
  <si>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</si>
  <si>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</si>
  <si>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</si>
  <si>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</si>
  <si>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</si>
  <si>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</si>
  <si>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</si>
  <si>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</si>
  <si>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</si>
  <si>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</si>
  <si>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</si>
  <si>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</si>
  <si>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</si>
  <si>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</si>
  <si>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</si>
  <si>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</si>
  <si>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</si>
  <si>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</si>
  <si>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</si>
  <si>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</si>
  <si>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</si>
  <si>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</si>
  <si>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</si>
  <si>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</si>
  <si>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</si>
  <si>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</si>
  <si>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</si>
  <si>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</si>
  <si>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</si>
  <si>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</si>
  <si>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</si>
  <si>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</si>
  <si>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</si>
  <si>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</si>
  <si>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</si>
  <si>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</si>
  <si>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</si>
  <si>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</si>
  <si>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</si>
  <si>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</si>
  <si>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</si>
  <si>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</si>
  <si>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</si>
  <si>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</si>
  <si>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</si>
  <si>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</si>
  <si>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</si>
  <si>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</si>
  <si>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</si>
  <si>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</si>
  <si>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</si>
  <si>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</si>
  <si>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</si>
  <si>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</si>
  <si>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</si>
  <si>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</si>
  <si>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</si>
  <si>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</si>
  <si>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</si>
  <si>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</si>
  <si>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</si>
  <si>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</si>
  <si>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</si>
  <si>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</si>
  <si>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KFTA13-06300B3T-M7</t>
  </si>
  <si>
    <t>PRIME TRADING AND INDUSTRIAL SERVICES GMBH</t>
  </si>
  <si>
    <t>H S Frank</t>
  </si>
  <si>
    <t>Jungfernstieg 34   20354 Hamburg   Germany</t>
  </si>
  <si>
    <t>Dir        +49 40 37 49 87 13</t>
  </si>
  <si>
    <t>Tel        +49 40 37 49 87 - 0</t>
  </si>
  <si>
    <t>Fax       +49 40 37 49 87 87</t>
  </si>
  <si>
    <t xml:space="preserve">frank@primetrading.de </t>
  </si>
  <si>
    <t>info@primetrading.de     www.primetrading.de</t>
  </si>
  <si>
    <t>Q2012RH343</t>
  </si>
  <si>
    <t>Pneumatic Temperature Indicting Controller</t>
  </si>
  <si>
    <t>PID Control</t>
  </si>
  <si>
    <t>Liquid fill element</t>
  </si>
  <si>
    <t>Range: 0-300°C</t>
  </si>
  <si>
    <t>Air Piping 1/4NPT</t>
  </si>
  <si>
    <t>0,2 - 2 bars output</t>
  </si>
  <si>
    <t>2'' inch pipe mounting bracket</t>
  </si>
  <si>
    <t>Built in manual controller with A/M switch</t>
  </si>
  <si>
    <t>Pressure regulator with filter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</si>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</sst>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rank@primetrading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2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13.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71</v>
      </c>
      <c r="E7" s="17"/>
      <c r="F7" s="85"/>
      <c r="G7" s="21"/>
      <c r="H7" s="33" t="s">
        <v>1</v>
      </c>
      <c r="I7" s="17"/>
      <c r="J7" s="77">
        <v>41173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73</v>
      </c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72</v>
      </c>
      <c r="F11" s="84"/>
      <c r="G11" s="17"/>
      <c r="H11" s="20" t="s">
        <v>17</v>
      </c>
      <c r="I11" s="20"/>
      <c r="J11" s="34" t="s">
        <v>79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74</v>
      </c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 t="s">
        <v>75</v>
      </c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76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5" t="s">
        <v>77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5" t="s">
        <v>78</v>
      </c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65</v>
      </c>
      <c r="M21" s="97" t="s">
        <v>66</v>
      </c>
      <c r="N21" s="95" t="s">
        <v>67</v>
      </c>
      <c r="O21" s="96" t="s">
        <v>68</v>
      </c>
      <c r="P21" s="94" t="s">
        <v>69</v>
      </c>
    </row>
    <row r="22" spans="1:16" s="17" customFormat="1" ht="15.75" customHeight="1">
      <c r="B22" s="98">
        <v>1</v>
      </c>
      <c r="C22" s="99"/>
      <c r="D22" s="103" t="s">
        <v>70</v>
      </c>
      <c r="E22" s="100" t="s">
        <v>80</v>
      </c>
      <c r="G22" s="108">
        <v>3</v>
      </c>
      <c r="H22" s="105">
        <v>5487</v>
      </c>
      <c r="I22" s="50"/>
      <c r="J22" s="50">
        <f>G22*H22</f>
        <v>16461</v>
      </c>
      <c r="K22" s="79" t="s">
        <v>89</v>
      </c>
      <c r="L22" s="106">
        <f>740+20+69+31</f>
        <v>860</v>
      </c>
      <c r="M22" s="17">
        <v>0.31900000000000001</v>
      </c>
      <c r="N22" s="111">
        <f>L22*1000*M22/100</f>
        <v>2743.4</v>
      </c>
      <c r="O22" s="112">
        <v>0.5</v>
      </c>
      <c r="P22" s="17">
        <f>N22/(1-O22)</f>
        <v>5486.8</v>
      </c>
    </row>
    <row r="23" spans="1:16" s="94" customFormat="1" ht="15.75" customHeight="1">
      <c r="B23" s="101"/>
      <c r="C23" s="98"/>
      <c r="D23" s="103"/>
      <c r="E23" s="102" t="s">
        <v>81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82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83</v>
      </c>
      <c r="G25" s="109"/>
      <c r="H25" s="105"/>
      <c r="I25" s="93"/>
      <c r="J25" s="50"/>
      <c r="K25" s="79"/>
      <c r="L25" s="107"/>
      <c r="M25" s="17"/>
      <c r="N25" s="111"/>
      <c r="O25" s="112"/>
      <c r="P25" s="17"/>
    </row>
    <row r="26" spans="1:16" s="94" customFormat="1" ht="15.75" customHeight="1">
      <c r="B26" s="98"/>
      <c r="C26" s="98"/>
      <c r="D26" s="103"/>
      <c r="E26" s="102" t="s">
        <v>84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85</v>
      </c>
      <c r="G27" s="109"/>
      <c r="H27" s="105"/>
      <c r="I27" s="93"/>
      <c r="J27" s="50"/>
      <c r="K27" s="79"/>
      <c r="L27" s="107"/>
      <c r="M27" s="17"/>
      <c r="N27" s="111"/>
      <c r="O27" s="112"/>
      <c r="P27" s="17"/>
    </row>
    <row r="28" spans="1:16" s="94" customFormat="1" ht="15.75" customHeight="1">
      <c r="B28" s="98"/>
      <c r="C28" s="98"/>
      <c r="D28" s="103"/>
      <c r="E28" s="102" t="s">
        <v>86</v>
      </c>
      <c r="G28" s="109"/>
      <c r="H28" s="105"/>
      <c r="I28" s="93"/>
      <c r="J28" s="50"/>
      <c r="K28" s="79"/>
      <c r="L28" s="107"/>
      <c r="M28" s="97"/>
      <c r="N28" s="95"/>
      <c r="O28" s="96"/>
    </row>
    <row r="29" spans="1:16" s="94" customFormat="1" ht="15.75" customHeight="1">
      <c r="B29" s="98"/>
      <c r="C29" s="98"/>
      <c r="D29" s="103"/>
      <c r="E29" s="102" t="s">
        <v>87</v>
      </c>
      <c r="G29" s="109"/>
      <c r="H29" s="105"/>
      <c r="I29" s="93"/>
      <c r="J29" s="50"/>
      <c r="K29" s="79"/>
      <c r="L29" s="107"/>
      <c r="M29" s="17"/>
      <c r="N29" s="111"/>
      <c r="O29" s="112"/>
      <c r="P29" s="17"/>
    </row>
    <row r="30" spans="1:16" s="94" customFormat="1" ht="15.75" customHeight="1">
      <c r="B30" s="98"/>
      <c r="C30" s="98"/>
      <c r="D30" s="103"/>
      <c r="E30" s="102" t="s">
        <v>88</v>
      </c>
      <c r="H30" s="105"/>
      <c r="I30" s="93"/>
      <c r="J30" s="50"/>
      <c r="K30" s="79"/>
      <c r="M30" s="97"/>
      <c r="N30" s="95"/>
      <c r="O30" s="96"/>
    </row>
    <row r="31" spans="1:16" s="94" customFormat="1" ht="15.75" customHeight="1">
      <c r="B31" s="98"/>
      <c r="C31" s="98"/>
      <c r="D31" s="103"/>
      <c r="E31" s="102"/>
      <c r="H31" s="105"/>
      <c r="I31" s="93"/>
      <c r="J31" s="93"/>
      <c r="K31" s="93"/>
    </row>
    <row r="32" spans="1:16" ht="15.75" customHeight="1" thickBot="1">
      <c r="A32" s="17"/>
      <c r="B32" s="61"/>
      <c r="C32" s="62"/>
      <c r="D32" s="63"/>
      <c r="E32" s="64"/>
      <c r="F32" s="65"/>
      <c r="G32" s="92"/>
      <c r="H32" s="66"/>
      <c r="I32" s="67"/>
      <c r="J32" s="67"/>
      <c r="K32" s="80"/>
    </row>
    <row r="33" spans="1:230" ht="15.75" customHeight="1">
      <c r="A33" s="17"/>
      <c r="B33" s="11"/>
      <c r="C33" s="11"/>
      <c r="D33" s="12"/>
      <c r="E33" s="21"/>
      <c r="F33" s="11"/>
      <c r="G33" s="33" t="s">
        <v>26</v>
      </c>
      <c r="H33" s="51" t="s">
        <v>4</v>
      </c>
      <c r="I33" s="50"/>
      <c r="J33" s="50">
        <f>SUM(J21:J32)</f>
        <v>16461</v>
      </c>
      <c r="K33" s="60"/>
    </row>
    <row r="34" spans="1:230" ht="15.75" customHeight="1">
      <c r="A34" s="17"/>
      <c r="B34" s="11"/>
      <c r="C34" s="11"/>
      <c r="D34" s="12"/>
      <c r="E34" s="44"/>
      <c r="F34" s="42"/>
      <c r="G34" s="43" t="s">
        <v>19</v>
      </c>
      <c r="H34" s="52" t="s">
        <v>4</v>
      </c>
      <c r="I34" s="53"/>
      <c r="J34" s="53">
        <v>150</v>
      </c>
      <c r="K34" s="58"/>
    </row>
    <row r="35" spans="1:230" ht="15.75" customHeight="1">
      <c r="A35" s="17"/>
      <c r="B35" s="11"/>
      <c r="C35" s="11"/>
      <c r="D35" s="12"/>
      <c r="E35" s="45"/>
      <c r="F35" s="46"/>
      <c r="G35" s="57" t="s">
        <v>2</v>
      </c>
      <c r="H35" s="54" t="s">
        <v>4</v>
      </c>
      <c r="I35" s="55"/>
      <c r="J35" s="55">
        <v>0</v>
      </c>
      <c r="K35" s="59"/>
    </row>
    <row r="36" spans="1:230" ht="15.75" customHeight="1" thickBot="1">
      <c r="A36" s="17"/>
      <c r="B36" s="62"/>
      <c r="C36" s="62"/>
      <c r="D36" s="61"/>
      <c r="E36" s="70"/>
      <c r="F36" s="71"/>
      <c r="G36" s="72" t="s">
        <v>20</v>
      </c>
      <c r="H36" s="73" t="s">
        <v>4</v>
      </c>
      <c r="I36" s="74"/>
      <c r="J36" s="74"/>
      <c r="K36" s="75"/>
    </row>
    <row r="37" spans="1:230" ht="15.75" customHeight="1">
      <c r="A37" s="17"/>
      <c r="B37" s="11"/>
      <c r="C37" s="11"/>
      <c r="D37" s="12"/>
      <c r="E37" s="21"/>
      <c r="F37" s="11"/>
      <c r="G37" s="31" t="s">
        <v>33</v>
      </c>
      <c r="H37" s="51" t="s">
        <v>4</v>
      </c>
      <c r="I37" s="50"/>
      <c r="J37" s="50">
        <f>IF(J33&lt;150, 150, J33)</f>
        <v>16461</v>
      </c>
      <c r="K37" s="60"/>
    </row>
    <row r="38" spans="1:230" ht="15.75" customHeight="1" thickBot="1">
      <c r="A38" s="17"/>
      <c r="B38" s="62"/>
      <c r="C38" s="62"/>
      <c r="D38" s="61"/>
      <c r="E38" s="64"/>
      <c r="F38" s="62"/>
      <c r="G38" s="68" t="s">
        <v>32</v>
      </c>
      <c r="H38" s="66" t="s">
        <v>4</v>
      </c>
      <c r="I38" s="67"/>
      <c r="J38" s="67"/>
      <c r="K38" s="69"/>
    </row>
    <row r="39" spans="1:230" ht="15.75" customHeight="1">
      <c r="A39" s="17"/>
      <c r="B39" s="11"/>
      <c r="C39" s="11"/>
      <c r="D39" s="12"/>
      <c r="E39" s="17"/>
      <c r="F39" s="11"/>
      <c r="G39" s="56" t="s">
        <v>26</v>
      </c>
      <c r="H39" s="51" t="s">
        <v>4</v>
      </c>
      <c r="I39" s="50"/>
      <c r="J39" s="51">
        <f>SUM(J37:J38)</f>
        <v>16461</v>
      </c>
      <c r="K39" s="60"/>
    </row>
    <row r="40" spans="1:230" ht="15.75" customHeight="1">
      <c r="A40" s="17"/>
      <c r="B40" s="11"/>
      <c r="C40" s="11"/>
      <c r="D40" s="12"/>
      <c r="E40" s="17"/>
      <c r="F40" s="11"/>
      <c r="G40" s="56"/>
      <c r="H40" s="51"/>
      <c r="I40" s="50"/>
      <c r="J40" s="51"/>
      <c r="K40" s="60"/>
    </row>
    <row r="41" spans="1:230" s="17" customFormat="1" ht="15.75" customHeight="1">
      <c r="B41" s="27" t="s">
        <v>42</v>
      </c>
      <c r="C41" s="11"/>
      <c r="D41" s="12"/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7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44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64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62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63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C50" s="11"/>
      <c r="D50" s="76" t="s">
        <v>34</v>
      </c>
      <c r="E50" s="11"/>
      <c r="F50" s="11"/>
      <c r="G50" s="13"/>
      <c r="H50" s="14"/>
      <c r="I50" s="11"/>
      <c r="J50" s="78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 t="s">
        <v>35</v>
      </c>
      <c r="E51" s="18" t="s">
        <v>54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/>
      <c r="E52" s="18" t="s">
        <v>55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36</v>
      </c>
      <c r="E53" s="90" t="s">
        <v>53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37</v>
      </c>
      <c r="E54" s="17" t="s">
        <v>5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38</v>
      </c>
      <c r="E55" s="22" t="s">
        <v>21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39</v>
      </c>
      <c r="E56" s="23" t="s">
        <v>48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40</v>
      </c>
      <c r="E57" s="17" t="s">
        <v>49</v>
      </c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 t="s">
        <v>41</v>
      </c>
      <c r="E58" s="11" t="s">
        <v>22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43</v>
      </c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8"/>
      <c r="C63" s="8"/>
      <c r="D63" s="11"/>
      <c r="E63" s="11"/>
      <c r="F63" s="11"/>
      <c r="G63" s="24"/>
      <c r="H63" s="11"/>
      <c r="I63" s="11"/>
      <c r="J63" s="24"/>
      <c r="K63" s="25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59</v>
      </c>
      <c r="C64" s="11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58</v>
      </c>
      <c r="C65" s="8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mailto:frank@primetrading.de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2012-09-21T08:34:27Z</dcterms:modified>
</cp:coreProperties>
</file>