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42" i="1" l="1"/>
  <c r="H26" i="1"/>
  <c r="J26" i="1" s="1"/>
  <c r="N32" i="1"/>
  <c r="P32" i="1" s="1"/>
  <c r="H32" i="1" s="1"/>
  <c r="J32" i="1" s="1"/>
  <c r="P30" i="1"/>
  <c r="H30" i="1" s="1"/>
  <c r="J30" i="1" s="1"/>
  <c r="N30" i="1"/>
  <c r="N28" i="1"/>
  <c r="P28" i="1" s="1"/>
  <c r="H28" i="1" s="1"/>
  <c r="J28" i="1" s="1"/>
  <c r="N26" i="1"/>
  <c r="P26" i="1" s="1"/>
  <c r="N24" i="1"/>
  <c r="P24" i="1" s="1"/>
  <c r="H24" i="1" s="1"/>
  <c r="J24" i="1" s="1"/>
  <c r="L22" i="1"/>
  <c r="N22" i="1" s="1"/>
  <c r="P22" i="1" s="1"/>
  <c r="J22" i="1" l="1"/>
  <c r="J46" i="1" s="1"/>
  <c r="J48" i="1" s="1"/>
</calcChain>
</file>

<file path=xl/sharedStrings.xml><?xml version="1.0" encoding="utf-8"?>
<sst xmlns="http://schemas.openxmlformats.org/spreadsheetml/2006/main" count="107" uniqueCount="89">
  <si>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</si>
  <si>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</si>
  <si>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</si>
  <si>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</si>
  <si>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</si>
  <si>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</si>
  <si>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</si>
  <si>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</si>
  <si>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</si>
  <si>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</si>
  <si>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</si>
  <si>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</si>
  <si>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</si>
  <si>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</si>
  <si>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</si>
  <si>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</si>
  <si>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</si>
  <si>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</si>
  <si>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</si>
  <si>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</si>
  <si>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</si>
  <si>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</si>
  <si>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</si>
  <si>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</si>
  <si>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</si>
  <si>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</si>
  <si>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</si>
  <si>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</si>
  <si>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</si>
  <si>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</si>
  <si>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</si>
  <si>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</si>
  <si>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</si>
  <si>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</si>
  <si>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</si>
  <si>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</si>
  <si>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</si>
  <si>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</si>
  <si>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</si>
  <si>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</si>
  <si>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</si>
  <si>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</si>
  <si>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</si>
  <si>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</si>
  <si>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</si>
  <si>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</si>
  <si>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</si>
  <si>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</si>
  <si>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</si>
  <si>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</si>
  <si>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</si>
  <si>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</si>
  <si>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</si>
  <si>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</si>
  <si>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</si>
  <si>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</si>
  <si>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</si>
  <si>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</si>
  <si>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</si>
  <si>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</si>
  <si>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</si>
  <si>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</si>
  <si>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</si>
  <si>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</si>
  <si>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</si>
  <si>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</si>
  <si>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</si>
  <si>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</si>
  <si>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</si>
  <si>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</si>
  <si>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Q2012RH308</t>
  </si>
  <si>
    <t>Carsten Schwenck</t>
  </si>
  <si>
    <t>Schwenck Maritime Procurement GmbH &amp; Co. KG</t>
  </si>
  <si>
    <t>Schützenstrasse 29C, DE-21218 Seevetal, Germany</t>
  </si>
  <si>
    <t>phone: +49 4105 675792 fax: +49 4105 675793 mobil: +49 173 6059588</t>
  </si>
  <si>
    <t>e-mail: info@smp-germany.com homepage: www.smp-germany.com</t>
  </si>
  <si>
    <t>10</t>
  </si>
  <si>
    <t>Comments:</t>
  </si>
  <si>
    <t>(1)'HA1 Actuator + Top Handle' was obsoleted, and replaced to 'HA2 Actuator + Top Handle'</t>
  </si>
  <si>
    <t>new drawing as the attached</t>
  </si>
  <si>
    <t>(2)All models quote w/o</t>
  </si>
  <si>
    <t>'Ship Class Certificate' and 'Material Certificate'</t>
  </si>
  <si>
    <t>shall be re-quoeted if necessary</t>
  </si>
  <si>
    <t>2 pcs. Yamatake Honeywell KFPA12-01010A1T-7 product R5N80041021</t>
  </si>
  <si>
    <t>1pce. burner shut-off valve HLS-0.5INCH CL150 product R-5N735-41-130-5</t>
  </si>
  <si>
    <t>CSV_00007271: prod No. missing R-5N 735-41-120</t>
  </si>
  <si>
    <t>1 pce. burner shut-off valve HLS-0.75INCH CL300 R-5N 735-41-010-5</t>
  </si>
  <si>
    <t>1 pce. burner shut-off valve HLS-1.0INCH CL300 R-5N 735-41-120</t>
  </si>
  <si>
    <t>1 pce. boiler vent shut-off valve HTS-2INCH (2" X 300#) R-5N 735-41-080-6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</si>
</sst>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J43" sqref="J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71</v>
      </c>
      <c r="E7" s="17"/>
      <c r="F7" s="85"/>
      <c r="G7" s="21"/>
      <c r="H7" s="33" t="s">
        <v>1</v>
      </c>
      <c r="I7" s="17"/>
      <c r="J7" s="77">
        <v>41148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20">
        <v>1</v>
      </c>
      <c r="C22" s="119"/>
      <c r="D22" s="119" t="s">
        <v>83</v>
      </c>
      <c r="E22" s="102"/>
      <c r="G22" s="110">
        <v>2</v>
      </c>
      <c r="H22" s="107">
        <v>2954</v>
      </c>
      <c r="I22" s="50"/>
      <c r="J22" s="50">
        <f>G22*H22</f>
        <v>5908</v>
      </c>
      <c r="K22" s="79" t="s">
        <v>76</v>
      </c>
      <c r="L22" s="108">
        <f>432+31</f>
        <v>463</v>
      </c>
      <c r="M22" s="17">
        <v>0.31900000000000001</v>
      </c>
      <c r="N22" s="113">
        <f>L22*M22*1000/100</f>
        <v>1476.97</v>
      </c>
      <c r="O22" s="114">
        <v>0.5</v>
      </c>
      <c r="P22" s="17">
        <f>N22/(1-O22)</f>
        <v>2953.94</v>
      </c>
    </row>
    <row r="23" spans="1:16" s="95" customFormat="1" ht="15.75" customHeight="1">
      <c r="B23" s="120"/>
      <c r="C23" s="119"/>
      <c r="D23" s="119"/>
      <c r="E23" s="104"/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20">
        <v>2</v>
      </c>
      <c r="C24" s="119"/>
      <c r="D24" s="119" t="s">
        <v>84</v>
      </c>
      <c r="E24" s="104"/>
      <c r="G24" s="111">
        <v>1</v>
      </c>
      <c r="H24" s="107">
        <f>ROUND(P24,0)</f>
        <v>1966</v>
      </c>
      <c r="I24" s="94"/>
      <c r="J24" s="50">
        <f>G24*H24</f>
        <v>1966</v>
      </c>
      <c r="K24" s="79" t="s">
        <v>76</v>
      </c>
      <c r="L24" s="109">
        <v>311</v>
      </c>
      <c r="M24" s="98">
        <v>0.316</v>
      </c>
      <c r="N24" s="113">
        <f>L24*M24*1000/100</f>
        <v>982.76</v>
      </c>
      <c r="O24" s="114">
        <v>0.5</v>
      </c>
      <c r="P24" s="17">
        <f>N24/(1-O24)</f>
        <v>1965.52</v>
      </c>
    </row>
    <row r="25" spans="1:16" s="95" customFormat="1" ht="15.75" customHeight="1">
      <c r="B25" s="120"/>
      <c r="C25" s="119"/>
      <c r="D25" s="119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20">
        <v>3</v>
      </c>
      <c r="C26" s="119"/>
      <c r="D26" s="119" t="s">
        <v>85</v>
      </c>
      <c r="E26" s="104"/>
      <c r="G26" s="111">
        <v>1</v>
      </c>
      <c r="H26" s="107">
        <f>ROUND(P26,0)</f>
        <v>1909</v>
      </c>
      <c r="I26" s="94"/>
      <c r="J26" s="50">
        <f>G26*H26</f>
        <v>1909</v>
      </c>
      <c r="K26" s="79" t="s">
        <v>76</v>
      </c>
      <c r="L26" s="109">
        <v>302</v>
      </c>
      <c r="M26" s="98">
        <v>0.316</v>
      </c>
      <c r="N26" s="113">
        <f>L26*M26*1000/100</f>
        <v>954.32</v>
      </c>
      <c r="O26" s="114">
        <v>0.5</v>
      </c>
      <c r="P26" s="17">
        <f>N26/(1-O26)</f>
        <v>1908.64</v>
      </c>
    </row>
    <row r="27" spans="1:16" s="95" customFormat="1" ht="15.75" customHeight="1">
      <c r="B27" s="120"/>
      <c r="C27" s="119"/>
      <c r="D27" s="119"/>
      <c r="E27" s="104"/>
      <c r="G27" s="111"/>
      <c r="H27" s="107"/>
      <c r="I27" s="94"/>
      <c r="J27" s="50"/>
      <c r="K27" s="79"/>
      <c r="L27" s="109"/>
      <c r="M27" s="98"/>
      <c r="N27" s="96"/>
      <c r="O27" s="97"/>
    </row>
    <row r="28" spans="1:16" s="95" customFormat="1" ht="15.75" customHeight="1">
      <c r="B28" s="120">
        <v>4</v>
      </c>
      <c r="C28" s="119"/>
      <c r="D28" s="119" t="s">
        <v>86</v>
      </c>
      <c r="E28" s="104"/>
      <c r="G28" s="111">
        <v>1</v>
      </c>
      <c r="H28" s="107">
        <f>ROUND(P28,0)</f>
        <v>1966</v>
      </c>
      <c r="I28" s="94"/>
      <c r="J28" s="50">
        <f>G28*H28</f>
        <v>1966</v>
      </c>
      <c r="K28" s="79" t="s">
        <v>76</v>
      </c>
      <c r="L28" s="109">
        <v>311</v>
      </c>
      <c r="M28" s="98">
        <v>0.316</v>
      </c>
      <c r="N28" s="113">
        <f>L28*M28*1000/100</f>
        <v>982.76</v>
      </c>
      <c r="O28" s="114">
        <v>0.5</v>
      </c>
      <c r="P28" s="17">
        <f>N28/(1-O28)</f>
        <v>1965.52</v>
      </c>
    </row>
    <row r="29" spans="1:16" s="95" customFormat="1" ht="15.75" customHeight="1">
      <c r="B29" s="120"/>
      <c r="C29" s="119"/>
      <c r="D29" s="119"/>
      <c r="E29" s="104"/>
      <c r="G29" s="111"/>
      <c r="H29" s="107"/>
      <c r="I29" s="94"/>
      <c r="J29" s="50"/>
      <c r="K29" s="79"/>
      <c r="L29" s="109"/>
      <c r="M29" s="98"/>
      <c r="N29" s="96"/>
      <c r="O29" s="97"/>
    </row>
    <row r="30" spans="1:16" s="95" customFormat="1" ht="15.75" customHeight="1">
      <c r="B30" s="120">
        <v>5</v>
      </c>
      <c r="C30" s="119"/>
      <c r="D30" s="119" t="s">
        <v>87</v>
      </c>
      <c r="E30" s="104"/>
      <c r="G30" s="111">
        <v>1</v>
      </c>
      <c r="H30" s="107">
        <f>ROUND(P30,0)</f>
        <v>1909</v>
      </c>
      <c r="I30" s="94"/>
      <c r="J30" s="50">
        <f>G30*H30</f>
        <v>1909</v>
      </c>
      <c r="K30" s="79" t="s">
        <v>76</v>
      </c>
      <c r="L30" s="109">
        <v>302</v>
      </c>
      <c r="M30" s="98">
        <v>0.316</v>
      </c>
      <c r="N30" s="113">
        <f>L30*M30*1000/100</f>
        <v>954.32</v>
      </c>
      <c r="O30" s="114">
        <v>0.5</v>
      </c>
      <c r="P30" s="17">
        <f>N30/(1-O30)</f>
        <v>1908.64</v>
      </c>
    </row>
    <row r="31" spans="1:16" s="95" customFormat="1" ht="15.75" customHeight="1">
      <c r="B31" s="120"/>
      <c r="C31" s="119"/>
      <c r="D31" s="119"/>
      <c r="E31" s="104"/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20">
        <v>6</v>
      </c>
      <c r="C32" s="119"/>
      <c r="D32" s="119" t="s">
        <v>88</v>
      </c>
      <c r="E32" s="104"/>
      <c r="G32" s="111">
        <v>1</v>
      </c>
      <c r="H32" s="107">
        <f>ROUND(P32,0)</f>
        <v>2718</v>
      </c>
      <c r="I32" s="94"/>
      <c r="J32" s="50">
        <f>G32*H32</f>
        <v>2718</v>
      </c>
      <c r="K32" s="79" t="s">
        <v>76</v>
      </c>
      <c r="L32" s="109">
        <v>430</v>
      </c>
      <c r="M32" s="98">
        <v>0.316</v>
      </c>
      <c r="N32" s="113">
        <f>L32*M32*1000/100</f>
        <v>1358.8</v>
      </c>
      <c r="O32" s="114">
        <v>0.5</v>
      </c>
      <c r="P32" s="17">
        <f>N32/(1-O32)</f>
        <v>2717.6</v>
      </c>
    </row>
    <row r="33" spans="1:15" s="95" customFormat="1" ht="15.75" customHeight="1">
      <c r="B33" s="103"/>
      <c r="C33" s="100"/>
      <c r="D33" s="105"/>
      <c r="E33" s="104"/>
      <c r="G33" s="111"/>
      <c r="H33" s="107"/>
      <c r="I33" s="94"/>
      <c r="J33" s="50"/>
      <c r="K33" s="79"/>
      <c r="L33" s="109"/>
      <c r="M33" s="98"/>
      <c r="N33" s="96"/>
      <c r="O33" s="97"/>
    </row>
    <row r="34" spans="1:15" s="95" customFormat="1" ht="15.75" customHeight="1">
      <c r="B34" s="119" t="s">
        <v>77</v>
      </c>
      <c r="C34" s="100"/>
      <c r="D34" s="105"/>
      <c r="E34" s="104"/>
      <c r="G34" s="111"/>
      <c r="H34" s="107"/>
      <c r="I34" s="94"/>
      <c r="J34" s="50"/>
      <c r="K34" s="79"/>
      <c r="L34" s="109"/>
      <c r="M34" s="98"/>
      <c r="N34" s="96"/>
      <c r="O34" s="97"/>
    </row>
    <row r="35" spans="1:15" s="95" customFormat="1" ht="15.75" customHeight="1">
      <c r="B35" s="119" t="s">
        <v>78</v>
      </c>
      <c r="C35" s="100"/>
      <c r="D35" s="105"/>
      <c r="E35" s="104"/>
      <c r="G35" s="111"/>
      <c r="H35" s="107"/>
      <c r="I35" s="94"/>
      <c r="J35" s="50"/>
      <c r="K35" s="79"/>
      <c r="L35" s="109"/>
      <c r="M35" s="98"/>
      <c r="N35" s="96"/>
      <c r="O35" s="97"/>
    </row>
    <row r="36" spans="1:15" s="95" customFormat="1" ht="15.75" customHeight="1">
      <c r="B36" s="119" t="s">
        <v>79</v>
      </c>
      <c r="C36" s="100"/>
      <c r="D36" s="105"/>
      <c r="E36" s="104"/>
      <c r="G36" s="111"/>
      <c r="H36" s="107"/>
      <c r="I36" s="94"/>
      <c r="J36" s="50"/>
      <c r="K36" s="79"/>
      <c r="L36" s="109"/>
      <c r="M36" s="98"/>
      <c r="N36" s="96"/>
      <c r="O36" s="97"/>
    </row>
    <row r="37" spans="1:15" s="95" customFormat="1" ht="15.75" customHeight="1">
      <c r="B37" s="119"/>
      <c r="C37" s="100"/>
      <c r="D37" s="105"/>
      <c r="E37" s="104"/>
      <c r="G37" s="111"/>
      <c r="H37" s="107"/>
      <c r="I37" s="94"/>
      <c r="J37" s="50"/>
      <c r="K37" s="79"/>
      <c r="L37" s="109"/>
      <c r="M37" s="98"/>
      <c r="N37" s="96"/>
      <c r="O37" s="97"/>
    </row>
    <row r="38" spans="1:15" s="95" customFormat="1" ht="15.75" customHeight="1">
      <c r="B38" s="119" t="s">
        <v>80</v>
      </c>
      <c r="C38" s="100"/>
      <c r="D38" s="105"/>
      <c r="E38" s="104"/>
      <c r="G38" s="111"/>
      <c r="H38" s="107"/>
      <c r="I38" s="94"/>
      <c r="J38" s="50"/>
      <c r="K38" s="79"/>
      <c r="L38" s="109"/>
      <c r="M38" s="98"/>
      <c r="N38" s="96"/>
      <c r="O38" s="97"/>
    </row>
    <row r="39" spans="1:15" s="95" customFormat="1" ht="15.75" customHeight="1">
      <c r="B39" s="119" t="s">
        <v>81</v>
      </c>
      <c r="C39" s="100"/>
      <c r="D39" s="105"/>
      <c r="E39" s="104"/>
      <c r="G39" s="111"/>
      <c r="H39" s="107"/>
      <c r="I39" s="94"/>
      <c r="J39" s="50"/>
      <c r="K39" s="79"/>
      <c r="L39" s="109"/>
      <c r="M39" s="98"/>
      <c r="N39" s="96"/>
      <c r="O39" s="97"/>
    </row>
    <row r="40" spans="1:15" s="95" customFormat="1" ht="15.75" customHeight="1">
      <c r="B40" s="119" t="s">
        <v>82</v>
      </c>
      <c r="C40" s="100"/>
      <c r="D40" s="105"/>
      <c r="E40" s="104"/>
      <c r="H40" s="107"/>
      <c r="I40" s="94"/>
      <c r="J40" s="94"/>
      <c r="K40" s="94"/>
    </row>
    <row r="41" spans="1:15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5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16376</v>
      </c>
      <c r="K42" s="60"/>
    </row>
    <row r="43" spans="1:15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5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5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5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16376</v>
      </c>
      <c r="K46" s="60"/>
    </row>
    <row r="47" spans="1:15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5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16376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64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61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62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63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54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55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53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59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58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2012-08-27T05:45:19Z</dcterms:modified>
</cp:coreProperties>
</file>