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<sst xmlns="http://schemas.openxmlformats.org/spreadsheetml/2006/main" count="107" uniqueCount="94">
  <si>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</si>
  <si>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</si>
  <si>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</si>
  <si>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</si>
  <si>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</si>
  <si>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</si>
  <si>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</si>
  <si>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</si>
  <si>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</si>
  <si>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</si>
  <si>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</si>
  <si>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</si>
  <si>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</si>
  <si>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</si>
  <si>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</si>
  <si>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</si>
  <si>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</si>
  <si>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</si>
  <si>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</si>
  <si>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</si>
  <si>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</si>
  <si>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</si>
  <si>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</si>
  <si>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</si>
  <si>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</si>
  <si>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</si>
  <si>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</si>
  <si>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</si>
  <si>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</si>
  <si>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</si>
  <si>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</si>
  <si>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</si>
  <si>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</si>
  <si>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</si>
  <si>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</si>
  <si>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</si>
  <si>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</si>
  <si>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</si>
  <si>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</si>
  <si>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</si>
  <si>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</si>
  <si>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</si>
  <si>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</si>
  <si>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</si>
  <si>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</si>
  <si>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</si>
  <si>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</si>
  <si>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</si>
  <si>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</si>
  <si>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</si>
  <si>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</si>
  <si>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</si>
  <si>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</si>
  <si>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</si>
  <si>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</si>
  <si>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</si>
  <si>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</si>
  <si>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</si>
  <si>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</si>
  <si>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</si>
  <si>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</si>
  <si>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</si>
  <si>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</si>
  <si>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</si>
  <si>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</si>
  <si>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</si>
  <si>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</si>
  <si>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</si>
  <si>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</si>
  <si>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Q2012RH305</t>
  </si>
  <si>
    <t>Raffaele de Felice</t>
  </si>
  <si>
    <t>Account Manager</t>
  </si>
  <si>
    <t>20052 Monza</t>
  </si>
  <si>
    <t>Tel:+39  039-2165 382</t>
  </si>
  <si>
    <t>Fax:+39 039-2165 377</t>
  </si>
  <si>
    <t>email: raffaele.defelice@honeywell.com</t>
  </si>
  <si>
    <t>HONEYWELL HFS</t>
  </si>
  <si>
    <t xml:space="preserve">Field Solutions </t>
  </si>
  <si>
    <t>via Philips n.12</t>
  </si>
  <si>
    <t>ITALY</t>
  </si>
  <si>
    <t>Mobile:+39 335.8103477</t>
  </si>
  <si>
    <t>Pneumatic Dp Transmitter</t>
  </si>
  <si>
    <t>Low DP 50 to 600 mmH2o</t>
  </si>
  <si>
    <t>Material: SUS316 (SUS316L diaphragm)</t>
  </si>
  <si>
    <t>Air piping: Rc1/4, if need 1/4 NPT, select code "B" instead of "A"</t>
  </si>
  <si>
    <t>KDP33-2222A2-6 Y138A</t>
  </si>
  <si>
    <t>3-15PSI output signal</t>
  </si>
  <si>
    <t>Range: 0-150mmH2O</t>
  </si>
  <si>
    <t>Suppression: 210mmH2O</t>
  </si>
  <si>
    <t xml:space="preserve">Replacement of NDP33Y–2222–67   </t>
  </si>
  <si>
    <t>With pressure regulator and filter</t>
  </si>
  <si>
    <t>With Corrosion resistant finishing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</si>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</sst>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9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ffaele.defelice@honeywel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70</v>
      </c>
      <c r="E7" s="17"/>
      <c r="F7" s="84"/>
      <c r="G7" s="21"/>
      <c r="H7" s="33" t="s">
        <v>1</v>
      </c>
      <c r="I7" s="17"/>
      <c r="J7" s="76">
        <v>41130</v>
      </c>
      <c r="K7" s="21"/>
      <c r="M7"/>
      <c r="N7"/>
      <c r="O7"/>
      <c r="P7"/>
    </row>
    <row r="8" spans="1:230" ht="15.75" customHeight="1">
      <c r="A8" s="17"/>
      <c r="B8" s="21"/>
      <c r="C8" s="21"/>
      <c r="D8" s="114" t="s">
        <v>76</v>
      </c>
      <c r="E8" s="17"/>
      <c r="F8" s="83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4" t="s">
        <v>77</v>
      </c>
      <c r="E9" s="17"/>
      <c r="F9" s="83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4" t="s">
        <v>71</v>
      </c>
      <c r="E10" s="86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78</v>
      </c>
      <c r="E11" s="17"/>
      <c r="F11" s="83"/>
      <c r="G11" s="17"/>
      <c r="H11" s="20" t="s">
        <v>17</v>
      </c>
      <c r="I11" s="20"/>
      <c r="J11" s="34" t="s">
        <v>69</v>
      </c>
      <c r="K11" s="2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72</v>
      </c>
      <c r="E12" s="17"/>
      <c r="F12" s="83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79</v>
      </c>
      <c r="E13" s="17"/>
      <c r="F13" s="83"/>
      <c r="G13" s="17"/>
      <c r="H13" s="20" t="s">
        <v>50</v>
      </c>
      <c r="I13" s="21"/>
      <c r="J13" s="81" t="s">
        <v>46</v>
      </c>
      <c r="K13" s="21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73</v>
      </c>
      <c r="E14" s="17"/>
      <c r="F14" s="83"/>
      <c r="G14" s="17"/>
      <c r="H14" s="20" t="s">
        <v>29</v>
      </c>
      <c r="J14" s="85" t="s">
        <v>51</v>
      </c>
      <c r="K14" s="21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 t="s">
        <v>74</v>
      </c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4" t="s">
        <v>80</v>
      </c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114" t="s">
        <v>75</v>
      </c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 t="s">
        <v>89</v>
      </c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85</v>
      </c>
      <c r="E22" s="99" t="s">
        <v>81</v>
      </c>
      <c r="G22" s="107">
        <v>1</v>
      </c>
      <c r="H22" s="104">
        <v>4481</v>
      </c>
      <c r="I22" s="49"/>
      <c r="J22" s="49">
        <f>G22*H22</f>
        <v>4481</v>
      </c>
      <c r="K22" s="78" t="s">
        <v>92</v>
      </c>
      <c r="L22" s="105">
        <f>734+22+38+15</f>
        <v>809</v>
      </c>
      <c r="M22" s="17">
        <v>0.31900000000000001</v>
      </c>
      <c r="N22" s="110">
        <f>L22*1000*M22/96</f>
        <v>2688.2395833333335</v>
      </c>
      <c r="O22" s="111">
        <v>0.4</v>
      </c>
      <c r="P22" s="17">
        <f>N22/(1-O22)</f>
        <v>4480.3993055555557</v>
      </c>
    </row>
    <row r="23" spans="1:16" s="93" customFormat="1" ht="15.75" customHeight="1">
      <c r="B23" s="100"/>
      <c r="C23" s="97"/>
      <c r="D23" s="102"/>
      <c r="E23" s="101" t="s">
        <v>82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83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84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86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87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88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 t="s">
        <v>90</v>
      </c>
      <c r="H29" s="104"/>
      <c r="I29" s="92"/>
      <c r="J29" s="92"/>
      <c r="K29" s="92"/>
    </row>
    <row r="30" spans="1:16" s="93" customFormat="1" ht="15.75" customHeight="1">
      <c r="B30" s="97"/>
      <c r="C30" s="97"/>
      <c r="D30" s="102"/>
      <c r="E30" s="101" t="s">
        <v>91</v>
      </c>
      <c r="H30" s="104"/>
      <c r="I30" s="92"/>
      <c r="J30" s="92"/>
      <c r="K30" s="92"/>
    </row>
    <row r="31" spans="1:16" s="93" customFormat="1" ht="15.75" customHeight="1">
      <c r="B31" s="97"/>
      <c r="C31" s="97"/>
      <c r="D31" s="102"/>
      <c r="E31" s="101"/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/>
      <c r="H32" s="104"/>
      <c r="I32" s="92"/>
      <c r="J32" s="92"/>
      <c r="K32" s="92"/>
    </row>
    <row r="33" spans="1:230" s="93" customFormat="1" ht="15.75" customHeight="1">
      <c r="B33" s="97"/>
      <c r="C33" s="97"/>
      <c r="D33" s="102"/>
      <c r="E33" s="101"/>
      <c r="H33" s="104"/>
      <c r="I33" s="92"/>
      <c r="J33" s="92"/>
      <c r="K33" s="92"/>
    </row>
    <row r="34" spans="1:230" ht="15.75" customHeight="1" thickBot="1">
      <c r="A34" s="17"/>
      <c r="B34" s="60"/>
      <c r="C34" s="61"/>
      <c r="D34" s="62"/>
      <c r="E34" s="63"/>
      <c r="F34" s="64"/>
      <c r="G34" s="91"/>
      <c r="H34" s="65"/>
      <c r="I34" s="66"/>
      <c r="J34" s="66"/>
      <c r="K34" s="79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0" t="s">
        <v>4</v>
      </c>
      <c r="I35" s="49"/>
      <c r="J35" s="49">
        <f>SUM(J21:J34)</f>
        <v>4481</v>
      </c>
      <c r="K35" s="59"/>
    </row>
    <row r="36" spans="1:230" ht="15.75" customHeight="1">
      <c r="A36" s="17"/>
      <c r="B36" s="11"/>
      <c r="C36" s="11"/>
      <c r="D36" s="12"/>
      <c r="E36" s="43"/>
      <c r="F36" s="41"/>
      <c r="G36" s="42" t="s">
        <v>19</v>
      </c>
      <c r="H36" s="51" t="s">
        <v>4</v>
      </c>
      <c r="I36" s="52"/>
      <c r="J36" s="52">
        <v>150</v>
      </c>
      <c r="K36" s="57"/>
    </row>
    <row r="37" spans="1:230" ht="15.75" customHeight="1">
      <c r="A37" s="17"/>
      <c r="B37" s="11"/>
      <c r="C37" s="11"/>
      <c r="D37" s="12"/>
      <c r="E37" s="44"/>
      <c r="F37" s="45"/>
      <c r="G37" s="56" t="s">
        <v>2</v>
      </c>
      <c r="H37" s="53" t="s">
        <v>4</v>
      </c>
      <c r="I37" s="54"/>
      <c r="J37" s="54">
        <v>0</v>
      </c>
      <c r="K37" s="58"/>
    </row>
    <row r="38" spans="1:230" ht="15.75" customHeight="1" thickBot="1">
      <c r="A38" s="17"/>
      <c r="B38" s="61"/>
      <c r="C38" s="61"/>
      <c r="D38" s="60"/>
      <c r="E38" s="69"/>
      <c r="F38" s="70"/>
      <c r="G38" s="71" t="s">
        <v>20</v>
      </c>
      <c r="H38" s="72" t="s">
        <v>4</v>
      </c>
      <c r="I38" s="73"/>
      <c r="J38" s="73"/>
      <c r="K38" s="74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0" t="s">
        <v>4</v>
      </c>
      <c r="I39" s="49"/>
      <c r="J39" s="49">
        <f>IF(J35&lt;150, 150, J35)</f>
        <v>4481</v>
      </c>
      <c r="K39" s="59"/>
    </row>
    <row r="40" spans="1:230" ht="15.75" customHeight="1" thickBot="1">
      <c r="A40" s="17"/>
      <c r="B40" s="61"/>
      <c r="C40" s="61"/>
      <c r="D40" s="60"/>
      <c r="E40" s="63"/>
      <c r="F40" s="61"/>
      <c r="G40" s="67" t="s">
        <v>32</v>
      </c>
      <c r="H40" s="65" t="s">
        <v>4</v>
      </c>
      <c r="I40" s="66"/>
      <c r="J40" s="66"/>
      <c r="K40" s="68"/>
    </row>
    <row r="41" spans="1:230" ht="15.75" customHeight="1">
      <c r="A41" s="17"/>
      <c r="B41" s="11"/>
      <c r="C41" s="11"/>
      <c r="D41" s="12"/>
      <c r="E41" s="17"/>
      <c r="F41" s="11"/>
      <c r="G41" s="55" t="s">
        <v>26</v>
      </c>
      <c r="H41" s="50" t="s">
        <v>4</v>
      </c>
      <c r="I41" s="49"/>
      <c r="J41" s="50">
        <f>SUM(J39:J40)</f>
        <v>4481</v>
      </c>
      <c r="K41" s="59"/>
    </row>
    <row r="42" spans="1:230" ht="15.75" customHeight="1">
      <c r="A42" s="17"/>
      <c r="B42" s="11"/>
      <c r="C42" s="11"/>
      <c r="D42" s="12"/>
      <c r="E42" s="17"/>
      <c r="F42" s="11"/>
      <c r="G42" s="55"/>
      <c r="H42" s="50"/>
      <c r="I42" s="49"/>
      <c r="J42" s="50"/>
      <c r="K42" s="59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60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86" t="s">
        <v>61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86" t="s">
        <v>62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C52" s="11"/>
      <c r="D52" s="75" t="s">
        <v>34</v>
      </c>
      <c r="E52" s="11"/>
      <c r="F52" s="11"/>
      <c r="G52" s="13"/>
      <c r="H52" s="14"/>
      <c r="I52" s="11"/>
      <c r="J52" s="77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55" t="s">
        <v>35</v>
      </c>
      <c r="E53" s="18" t="s">
        <v>53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55"/>
      <c r="E54" s="18" t="s">
        <v>54</v>
      </c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36</v>
      </c>
      <c r="E55" s="89" t="s">
        <v>93</v>
      </c>
      <c r="K55" s="2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37</v>
      </c>
      <c r="E56" s="17" t="s">
        <v>5</v>
      </c>
      <c r="K56" s="21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38</v>
      </c>
      <c r="E57" s="22" t="s">
        <v>21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39</v>
      </c>
      <c r="E58" s="23" t="s">
        <v>48</v>
      </c>
      <c r="K58" s="2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40</v>
      </c>
      <c r="E59" s="17" t="s">
        <v>49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Tel:+39"/>
    <hyperlink ref="D17" r:id="rId4" display="mailto:raffaele.defelice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2012-08-09T14:14:53Z</dcterms:modified>
</cp:coreProperties>
</file>