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2" i="1" l="1"/>
  <c r="N32" i="1"/>
  <c r="M32" i="1"/>
  <c r="P32" i="1" l="1"/>
  <c r="N22" i="1" l="1"/>
  <c r="P22" i="1" s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<sst xmlns="http://schemas.openxmlformats.org/spreadsheetml/2006/main" count="100" uniqueCount="87">
  <si>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</si>
  <si>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</si>
  <si>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</si>
  <si>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</si>
  <si>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</si>
  <si>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</si>
  <si>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</si>
  <si>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</si>
  <si>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</si>
  <si>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</si>
  <si>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</si>
  <si>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</si>
  <si>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</si>
  <si>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</si>
  <si>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</si>
  <si>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</si>
  <si>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</si>
  <si>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</si>
  <si>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</si>
  <si>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</si>
  <si>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</si>
  <si>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</si>
  <si>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</si>
  <si>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</si>
  <si>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</si>
  <si>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</si>
  <si>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</si>
  <si>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</si>
  <si>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</si>
  <si>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</si>
  <si>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</si>
  <si>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</si>
  <si>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</si>
  <si>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</si>
  <si>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</si>
  <si>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</si>
  <si>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</si>
  <si>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</si>
  <si>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</si>
  <si>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</si>
  <si>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</si>
  <si>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</si>
  <si>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</si>
  <si>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</si>
  <si>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</si>
  <si>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</si>
  <si>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</si>
  <si>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</si>
  <si>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</si>
  <si>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</si>
  <si>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</si>
  <si>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</si>
  <si>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</si>
  <si>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</si>
  <si>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</si>
  <si>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</si>
  <si>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</si>
  <si>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</si>
  <si>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</si>
  <si>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</si>
  <si>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</si>
  <si>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</si>
  <si>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</si>
  <si>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</si>
  <si>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</si>
  <si>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</si>
  <si>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</si>
  <si>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</si>
  <si>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</si>
  <si>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</si>
  <si>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</si>
  <si>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</si>
  <si>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</si>
  <si>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</si>
  <si>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</si>
  <si>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6</t>
  </si>
  <si>
    <t>30 days from invoice date</t>
  </si>
  <si>
    <t>Q2012RH300</t>
  </si>
  <si>
    <t>T/P USD1,250.00-</t>
  </si>
  <si>
    <t>HTS1-1/2BxCV=34 HA2D</t>
  </si>
  <si>
    <t>Valve HTS</t>
  </si>
  <si>
    <t>See details in attachment</t>
  </si>
  <si>
    <t>4 months</t>
  </si>
  <si>
    <t>NK ship certificate</t>
  </si>
  <si>
    <t>AEU-12-198</t>
  </si>
  <si>
    <t>sugimoto 02/08/12</t>
  </si>
  <si>
    <t>Old Production No : R-63524-41-010(1993)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</si>
</sst>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topLeftCell="C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0.2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5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69</v>
      </c>
      <c r="E7" s="17"/>
      <c r="F7" s="85"/>
      <c r="G7" s="21"/>
      <c r="H7" s="33" t="s">
        <v>1</v>
      </c>
      <c r="I7" s="17"/>
      <c r="J7" s="77">
        <v>41123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73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L18" s="84" t="s">
        <v>85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L19" s="84" t="s">
        <v>84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5" t="s">
        <v>79</v>
      </c>
      <c r="E22" s="102" t="s">
        <v>80</v>
      </c>
      <c r="G22" s="110">
        <v>1</v>
      </c>
      <c r="H22" s="107">
        <v>4885</v>
      </c>
      <c r="I22" s="50"/>
      <c r="J22" s="50">
        <f>G22*H22</f>
        <v>4885</v>
      </c>
      <c r="K22" s="79" t="s">
        <v>82</v>
      </c>
      <c r="L22" s="108">
        <v>773</v>
      </c>
      <c r="M22" s="17">
        <v>0.316</v>
      </c>
      <c r="N22" s="113">
        <f>L22*M22*1000/100</f>
        <v>2442.6799999999998</v>
      </c>
      <c r="O22" s="114">
        <v>0.5</v>
      </c>
      <c r="P22" s="17">
        <f>N22/(1-O22)</f>
        <v>4885.3599999999997</v>
      </c>
    </row>
    <row r="23" spans="1:16" s="95" customFormat="1" ht="15.75" customHeight="1">
      <c r="B23" s="103"/>
      <c r="C23" s="100"/>
      <c r="D23" s="116"/>
      <c r="E23" s="104" t="s">
        <v>81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16"/>
      <c r="E24" s="104" t="s">
        <v>86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16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16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/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  <c r="L31" s="117" t="s">
        <v>78</v>
      </c>
    </row>
    <row r="32" spans="1:16" s="95" customFormat="1" ht="15.75" customHeight="1">
      <c r="B32" s="100">
        <v>2</v>
      </c>
      <c r="C32" s="100"/>
      <c r="E32" s="115" t="s">
        <v>83</v>
      </c>
      <c r="G32" s="95">
        <v>1</v>
      </c>
      <c r="H32" s="107">
        <v>1600</v>
      </c>
      <c r="I32" s="94"/>
      <c r="J32" s="50">
        <f>G32*H32</f>
        <v>1600</v>
      </c>
      <c r="K32" s="79" t="s">
        <v>75</v>
      </c>
      <c r="L32" s="95">
        <v>1250</v>
      </c>
      <c r="M32" s="17">
        <f>L32/1.3</f>
        <v>961.53846153846155</v>
      </c>
      <c r="N32" s="113">
        <f>M32</f>
        <v>961.53846153846155</v>
      </c>
      <c r="O32" s="114">
        <v>0.4</v>
      </c>
      <c r="P32" s="17">
        <f>N32/(1-O32)</f>
        <v>1602.5641025641025</v>
      </c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6485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6485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6485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76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jha@betainstruments.dk"/>
    <hyperlink ref="D12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2012-08-02T16:55:13Z</dcterms:modified>
</cp:coreProperties>
</file>