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2" i="1" l="1"/>
  <c r="N22" i="1"/>
  <c r="P22" i="1" s="1"/>
  <c r="J27" i="1" l="1"/>
  <c r="J31" i="1" s="1"/>
  <c r="J33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<sst xmlns="http://schemas.openxmlformats.org/spreadsheetml/2006/main" count="89" uniqueCount="76">
  <si>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</si>
  <si>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</si>
  <si>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</si>
  <si>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</si>
  <si>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</si>
  <si>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</si>
  <si>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</si>
  <si>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</si>
  <si>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</si>
  <si>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</si>
  <si>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</si>
  <si>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</si>
  <si>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</si>
  <si>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</si>
  <si>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</si>
  <si>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</si>
  <si>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</si>
  <si>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</si>
  <si>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</si>
  <si>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</si>
  <si>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</si>
  <si>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</si>
  <si>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</si>
  <si>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</si>
  <si>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</si>
  <si>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</si>
  <si>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</si>
  <si>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</si>
  <si>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</si>
  <si>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</si>
  <si>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</si>
  <si>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</si>
  <si>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</si>
  <si>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</si>
  <si>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</si>
  <si>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</si>
  <si>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</si>
  <si>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</si>
  <si>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</si>
  <si>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</si>
  <si>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</si>
  <si>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</si>
  <si>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</si>
  <si>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</si>
  <si>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</si>
  <si>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</si>
  <si>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</si>
  <si>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</si>
  <si>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</si>
  <si>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</si>
  <si>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</si>
  <si>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</si>
  <si>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</si>
  <si>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</si>
  <si>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</si>
  <si>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</si>
  <si>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</si>
  <si>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</si>
  <si>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</si>
  <si>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</si>
  <si>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</si>
  <si>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</si>
  <si>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</si>
  <si>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</si>
  <si>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Handan AYDIN</t>
  </si>
  <si>
    <t>HTG / Entek Teknik</t>
  </si>
  <si>
    <t>Tel: (216) 459 8660</t>
  </si>
  <si>
    <t>Fax: (216) 459 8370</t>
  </si>
  <si>
    <t>Sugimoto 27/07/12</t>
  </si>
  <si>
    <t>AGVM valve</t>
  </si>
  <si>
    <t>10</t>
  </si>
  <si>
    <t>See details in attachment</t>
  </si>
  <si>
    <t>30 days from invoice date</t>
  </si>
  <si>
    <t>Q2012RH294</t>
  </si>
  <si>
    <t>AEU-12-200</t>
  </si>
  <si>
    <t>AGVM2Bx2B ANSI300RF PSA2R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</si>
</sst>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B22" sqref="B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/>
      <c r="M5" s="110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9" t="s">
        <v>64</v>
      </c>
      <c r="E7" s="17"/>
      <c r="F7" s="85"/>
      <c r="G7" s="21"/>
      <c r="H7" s="33" t="s">
        <v>1</v>
      </c>
      <c r="I7" s="17"/>
      <c r="J7" s="77">
        <v>41117</v>
      </c>
      <c r="K7" s="21"/>
      <c r="L7"/>
      <c r="N7"/>
      <c r="O7"/>
      <c r="P7"/>
    </row>
    <row r="8" spans="1:230" ht="15.75" customHeight="1">
      <c r="A8" s="17"/>
      <c r="B8" s="21"/>
      <c r="C8" s="21"/>
      <c r="D8" s="109" t="s">
        <v>65</v>
      </c>
      <c r="E8" s="17"/>
      <c r="F8" s="84"/>
      <c r="G8" s="33"/>
      <c r="H8" s="17"/>
      <c r="I8" s="17"/>
      <c r="J8" s="17"/>
      <c r="K8" s="21"/>
      <c r="L8"/>
      <c r="M8" s="110"/>
      <c r="N8"/>
      <c r="O8"/>
      <c r="P8"/>
    </row>
    <row r="9" spans="1:230" ht="15.75" customHeight="1">
      <c r="A9" s="17"/>
      <c r="B9" s="21"/>
      <c r="C9" s="21"/>
      <c r="D9" s="109" t="s">
        <v>66</v>
      </c>
      <c r="E9" s="17"/>
      <c r="F9" s="84"/>
      <c r="G9" s="33"/>
      <c r="H9" s="17"/>
      <c r="J9" s="17"/>
      <c r="K9" s="21"/>
      <c r="L9"/>
      <c r="M9" s="110"/>
      <c r="N9"/>
      <c r="O9"/>
      <c r="P9"/>
    </row>
    <row r="10" spans="1:230" ht="15.75" customHeight="1">
      <c r="A10" s="17"/>
      <c r="B10" s="21"/>
      <c r="C10" s="21"/>
      <c r="D10" s="109" t="s">
        <v>67</v>
      </c>
      <c r="E10" s="87"/>
      <c r="G10" s="21"/>
      <c r="H10" s="20" t="s">
        <v>16</v>
      </c>
      <c r="J10" s="17"/>
      <c r="K10" s="35"/>
      <c r="L10"/>
      <c r="M10" s="110"/>
      <c r="N10"/>
      <c r="O10"/>
      <c r="P10"/>
    </row>
    <row r="11" spans="1:230" ht="15.75" customHeight="1">
      <c r="A11" s="17"/>
      <c r="B11" s="81" t="s">
        <v>27</v>
      </c>
      <c r="C11" s="21"/>
      <c r="D11" s="109"/>
      <c r="E11" s="17"/>
      <c r="F11" s="84"/>
      <c r="G11" s="17"/>
      <c r="H11" s="20" t="s">
        <v>17</v>
      </c>
      <c r="I11" s="20"/>
      <c r="J11" s="34" t="s">
        <v>73</v>
      </c>
      <c r="K11" s="21"/>
      <c r="L11"/>
      <c r="M11" s="110"/>
      <c r="N11"/>
      <c r="O11"/>
      <c r="P11"/>
    </row>
    <row r="12" spans="1:230" ht="15.75" customHeight="1">
      <c r="A12" s="17"/>
      <c r="B12" s="81" t="s">
        <v>30</v>
      </c>
      <c r="C12" s="21"/>
      <c r="D12" s="109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0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0"/>
      <c r="N13"/>
      <c r="O13"/>
      <c r="P13"/>
    </row>
    <row r="14" spans="1:230" ht="15.75" customHeight="1">
      <c r="A14" s="17"/>
      <c r="B14" s="81" t="s">
        <v>45</v>
      </c>
      <c r="C14" s="17"/>
      <c r="D14" s="108"/>
      <c r="E14" s="17"/>
      <c r="F14" s="84"/>
      <c r="G14" s="17"/>
      <c r="H14" s="20" t="s">
        <v>29</v>
      </c>
      <c r="J14" s="86" t="s">
        <v>51</v>
      </c>
      <c r="K14" s="21"/>
      <c r="L14"/>
      <c r="M14" s="110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t="s">
        <v>68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74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95" customFormat="1" ht="15.75" customHeight="1">
      <c r="B21" s="109"/>
      <c r="C21" s="109"/>
      <c r="D21" s="109"/>
      <c r="E21" s="109"/>
      <c r="G21" s="105"/>
      <c r="H21" s="103"/>
      <c r="I21" s="94"/>
      <c r="J21" s="50"/>
      <c r="K21" s="79"/>
      <c r="L21" s="104"/>
      <c r="M21" s="17"/>
      <c r="N21" s="106"/>
      <c r="O21" s="107"/>
      <c r="P21" s="17"/>
    </row>
    <row r="22" spans="1:16" s="95" customFormat="1" ht="15.75" customHeight="1">
      <c r="B22" s="113">
        <v>1</v>
      </c>
      <c r="C22" s="109"/>
      <c r="D22" s="109" t="s">
        <v>75</v>
      </c>
      <c r="E22" s="109" t="s">
        <v>69</v>
      </c>
      <c r="G22" s="105">
        <v>1</v>
      </c>
      <c r="H22" s="103">
        <v>2236</v>
      </c>
      <c r="I22" s="94"/>
      <c r="J22" s="50">
        <f>G22*H22</f>
        <v>2236</v>
      </c>
      <c r="K22" s="79" t="s">
        <v>70</v>
      </c>
      <c r="L22" s="104">
        <v>648000</v>
      </c>
      <c r="M22" s="17">
        <v>0.20699999999999999</v>
      </c>
      <c r="N22" s="106">
        <f>L22*M22/100</f>
        <v>1341.36</v>
      </c>
      <c r="O22" s="107">
        <v>0.4</v>
      </c>
      <c r="P22" s="17">
        <f>N22/(1-O22)</f>
        <v>2235.6</v>
      </c>
    </row>
    <row r="23" spans="1:16" s="95" customFormat="1" ht="15.75" customHeight="1">
      <c r="B23" s="109"/>
      <c r="C23" s="109"/>
      <c r="D23" s="109"/>
      <c r="E23" s="109"/>
      <c r="G23" s="105"/>
      <c r="H23" s="103"/>
      <c r="I23" s="94"/>
      <c r="J23" s="50"/>
      <c r="K23" s="79"/>
      <c r="L23" s="104"/>
      <c r="M23" s="17"/>
      <c r="N23" s="106"/>
      <c r="O23" s="107"/>
      <c r="P23" s="17"/>
    </row>
    <row r="24" spans="1:16" s="95" customFormat="1" ht="15.75" customHeight="1">
      <c r="B24" s="100"/>
      <c r="C24" s="100"/>
      <c r="D24" s="102"/>
      <c r="E24" s="101"/>
      <c r="H24" s="103"/>
      <c r="I24" s="94"/>
      <c r="J24" s="50"/>
      <c r="K24" s="79"/>
      <c r="M24" s="98"/>
      <c r="N24" s="96"/>
      <c r="O24" s="97"/>
    </row>
    <row r="25" spans="1:16" s="95" customFormat="1" ht="15.75" customHeight="1">
      <c r="B25" s="100"/>
      <c r="C25" s="100"/>
      <c r="D25" s="102" t="s">
        <v>71</v>
      </c>
      <c r="E25" s="101"/>
      <c r="H25" s="103"/>
      <c r="I25" s="94"/>
      <c r="J25" s="94"/>
      <c r="K25" s="94"/>
    </row>
    <row r="26" spans="1:16" ht="15.75" customHeight="1" thickBot="1">
      <c r="A26" s="17"/>
      <c r="B26" s="61"/>
      <c r="C26" s="62"/>
      <c r="D26" s="63"/>
      <c r="E26" s="64"/>
      <c r="F26" s="65"/>
      <c r="G26" s="93"/>
      <c r="H26" s="66"/>
      <c r="I26" s="67"/>
      <c r="J26" s="67"/>
      <c r="K26" s="80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2236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16" ht="15.75" customHeight="1">
      <c r="A31" s="17"/>
      <c r="B31" s="11"/>
      <c r="C31" s="11"/>
      <c r="D31" s="12"/>
      <c r="E31" s="21"/>
      <c r="F31" s="11"/>
      <c r="G31" s="31" t="s">
        <v>33</v>
      </c>
      <c r="H31" s="51" t="s">
        <v>4</v>
      </c>
      <c r="I31" s="50"/>
      <c r="J31" s="50">
        <f>IF(J27&lt;150, 150, J27)</f>
        <v>2236</v>
      </c>
      <c r="K31" s="60"/>
    </row>
    <row r="32" spans="1:16" ht="15.75" customHeight="1" thickBot="1">
      <c r="A32" s="17"/>
      <c r="B32" s="62"/>
      <c r="C32" s="62"/>
      <c r="D32" s="61"/>
      <c r="E32" s="64"/>
      <c r="F32" s="62"/>
      <c r="G32" s="68" t="s">
        <v>32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2236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63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34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35</v>
      </c>
      <c r="E45" s="18" t="s">
        <v>53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36</v>
      </c>
      <c r="E47" s="90" t="s">
        <v>72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37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23" t="s">
        <v>48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17" t="s">
        <v>49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2012-07-27T06:32:35Z</dcterms:modified>
</cp:coreProperties>
</file>