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QUOTE!$A$1:$L$74</definedName>
  </definedNames>
  <calcPr calcId="145621"/>
</workbook>
</file>

<file path=xl/calcChain.xml><?xml version="1.0" encoding="utf-8"?>
<calcChain xmlns="http://schemas.openxmlformats.org/spreadsheetml/2006/main">
  <c r="K45" i="1" l="1"/>
  <c r="K34" i="1"/>
  <c r="Q34" i="1"/>
  <c r="O34" i="1"/>
  <c r="O32" i="1" l="1"/>
  <c r="Q32" i="1" s="1"/>
  <c r="I32" i="1" s="1"/>
  <c r="K32" i="1" s="1"/>
  <c r="Q30" i="1"/>
  <c r="I30" i="1" s="1"/>
  <c r="K30" i="1" s="1"/>
  <c r="O30" i="1"/>
  <c r="O28" i="1"/>
  <c r="Q28" i="1" s="1"/>
  <c r="I28" i="1" s="1"/>
  <c r="K28" i="1" s="1"/>
  <c r="Q26" i="1"/>
  <c r="I26" i="1" s="1"/>
  <c r="K26" i="1" s="1"/>
  <c r="O26" i="1"/>
  <c r="O24" i="1"/>
  <c r="Q24" i="1" s="1"/>
  <c r="I24" i="1" s="1"/>
  <c r="K24" i="1" s="1"/>
  <c r="Q22" i="1"/>
  <c r="I22" i="1" s="1"/>
  <c r="K22" i="1" s="1"/>
  <c r="O22" i="1"/>
  <c r="M32" i="1"/>
  <c r="K49" i="1" l="1"/>
  <c r="K51" i="1" s="1"/>
</calcChain>
</file>

<file path=xl/sharedStrings.xml><?xml version="1.0" encoding="utf-8"?>
<sst xmlns="http://schemas.openxmlformats.org/spreadsheetml/2006/main" count="123" uniqueCount="103">
  <si>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</si>
  <si>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</si>
  <si>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</si>
  <si>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</si>
  <si>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</si>
  <si>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</si>
  <si>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</si>
  <si>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</si>
  <si>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</si>
  <si>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</si>
  <si>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</si>
  <si>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</si>
  <si>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</si>
  <si>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</si>
  <si>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</si>
  <si>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</si>
  <si>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</si>
  <si>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</si>
  <si>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</si>
  <si>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</si>
  <si>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</si>
  <si>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</si>
  <si>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</si>
  <si>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</si>
  <si>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</si>
  <si>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</si>
  <si>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</si>
  <si>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</si>
  <si>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</si>
  <si>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</si>
  <si>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</si>
  <si>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</si>
  <si>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</si>
  <si>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</si>
  <si>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</si>
  <si>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</si>
  <si>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</si>
  <si>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</si>
  <si>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</si>
  <si>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</si>
  <si>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</si>
  <si>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</si>
  <si>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</si>
  <si>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</si>
  <si>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</si>
  <si>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</si>
  <si>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</si>
  <si>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</si>
  <si>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</si>
  <si>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</si>
  <si>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</si>
  <si>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</si>
  <si>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</si>
  <si>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</si>
  <si>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</si>
  <si>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</si>
  <si>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</si>
  <si>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</si>
  <si>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Q2012RH292</t>
  </si>
  <si>
    <t>Murat Bayram</t>
  </si>
  <si>
    <t>HTG / ENTEK TEKNİK A.S.</t>
  </si>
  <si>
    <t>Cevizli Mah. Tansel Cad.</t>
  </si>
  <si>
    <t>No:18 Maltepe / ISTANBUL</t>
  </si>
  <si>
    <t>Tel: 0 216 459 8660</t>
  </si>
  <si>
    <t>Fax: 0 216 459 8370</t>
  </si>
  <si>
    <t xml:space="preserve">[mailto:murat.bayram@entekteknik.com] </t>
  </si>
  <si>
    <t>Item No</t>
    <phoneticPr fontId="2"/>
  </si>
  <si>
    <t>Production No</t>
    <phoneticPr fontId="2"/>
  </si>
  <si>
    <t>Existing Model No</t>
    <phoneticPr fontId="2"/>
  </si>
  <si>
    <t>Range</t>
    <phoneticPr fontId="2"/>
  </si>
  <si>
    <t>Replaced Model No</t>
    <phoneticPr fontId="2"/>
  </si>
  <si>
    <t>300mm</t>
    <phoneticPr fontId="2"/>
  </si>
  <si>
    <t>R-5L924-41-031</t>
    <phoneticPr fontId="2"/>
  </si>
  <si>
    <t>KFLB12Z-3111N3X03B3-M7</t>
    <phoneticPr fontId="2"/>
  </si>
  <si>
    <t>R-5L924-41-041</t>
    <phoneticPr fontId="2"/>
  </si>
  <si>
    <t>R-5L924-41-051</t>
    <phoneticPr fontId="2"/>
  </si>
  <si>
    <t>KFLB12Z-3111H4X03B3-M7</t>
    <phoneticPr fontId="2"/>
  </si>
  <si>
    <t>R-5L924-41-061</t>
    <phoneticPr fontId="2"/>
  </si>
  <si>
    <t>KFLB12Z-5111H5X03B3-M7</t>
    <phoneticPr fontId="2"/>
  </si>
  <si>
    <t>KFPA13-01020B3T-M7</t>
  </si>
  <si>
    <t>R-5L926-41-031</t>
  </si>
  <si>
    <t>R-5L924-41-021</t>
  </si>
  <si>
    <t>KFLB12Z-3111N3X03B3-M7</t>
  </si>
  <si>
    <t>KFLB12Z-610311EA7B3-M679</t>
  </si>
  <si>
    <t>KFLB12Z-610311MC7B3-M679</t>
  </si>
  <si>
    <t>KFLB12Z-610311ME7B3-M679</t>
  </si>
  <si>
    <t>Training session</t>
  </si>
  <si>
    <t>1day = 1250€- per person at this moment</t>
  </si>
  <si>
    <t>Here is total cost for 2 days training :</t>
  </si>
  <si>
    <t>day1 : Japan -&gt; Turkey</t>
  </si>
  <si>
    <t>day2~day3 : Training</t>
  </si>
  <si>
    <t>day4 : Turkey -&gt; Japan</t>
  </si>
  <si>
    <t>5,000 euros- + actual base of (flight ticket + accommodation + in-land transportation, etc)</t>
  </si>
  <si>
    <t>file:</t>
  </si>
  <si>
    <t>AEU-12-197 V93-7713-00 LIST ENTEK KFL REPLACEMENT</t>
  </si>
  <si>
    <t>FCA Japan</t>
  </si>
  <si>
    <t>R-48138-41-111</t>
  </si>
  <si>
    <t>KFLB12Z-3151N33XXB3-M7</t>
  </si>
  <si>
    <t>600mm</t>
  </si>
  <si>
    <t>KFLB12-610651EA4B3-M679</t>
  </si>
  <si>
    <t>AEU-12-197 rev1</t>
  </si>
  <si>
    <t>Sugimoto 05/08/12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</si>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</sst>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ＭＳ Ｐゴシック"/>
      <charset val="128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center" vertical="center"/>
      <protection locked="0"/>
    </xf>
    <xf numFmtId="40" fontId="9" fillId="0" borderId="0" xfId="2" applyFont="1" applyBorder="1" applyAlignment="1" applyProtection="1">
      <alignment horizontal="center" vertical="center"/>
      <protection locked="0"/>
    </xf>
    <xf numFmtId="40" fontId="3" fillId="0" borderId="0" xfId="2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4" xfId="3" applyBorder="1"/>
    <xf numFmtId="0" fontId="9" fillId="0" borderId="4" xfId="0" applyFont="1" applyBorder="1" applyAlignment="1">
      <alignment horizontal="center" vertical="center"/>
    </xf>
    <xf numFmtId="168" fontId="9" fillId="0" borderId="4" xfId="0" applyNumberFormat="1" applyFont="1" applyBorder="1" applyAlignment="1">
      <alignment horizontal="right" vertical="center"/>
    </xf>
    <xf numFmtId="40" fontId="18" fillId="0" borderId="6" xfId="2" applyFont="1" applyBorder="1" applyAlignment="1">
      <alignment vertical="center"/>
    </xf>
    <xf numFmtId="44" fontId="9" fillId="0" borderId="0" xfId="4" applyFont="1"/>
    <xf numFmtId="44" fontId="9" fillId="0" borderId="0" xfId="4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9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9" fontId="9" fillId="0" borderId="0" xfId="3" applyNumberFormat="1"/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[mailto:murat.bayram@entekteknik.com]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81"/>
  <sheetViews>
    <sheetView tabSelected="1" zoomScaleNormal="100" workbookViewId="0">
      <selection activeCell="K46" sqref="K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6.75" style="1" customWidth="1"/>
    <col min="5" max="5" width="25.875" style="1" customWidth="1"/>
    <col min="6" max="6" width="7.625" style="1" customWidth="1"/>
    <col min="7" max="7" width="26.625" style="1" customWidth="1"/>
    <col min="8" max="8" width="5.375" style="96" bestFit="1" customWidth="1"/>
    <col min="9" max="9" width="16.875" style="1" bestFit="1" customWidth="1"/>
    <col min="10" max="10" width="1.375" style="1" customWidth="1"/>
    <col min="11" max="11" width="12.25" style="1" customWidth="1"/>
    <col min="12" max="12" width="13.875" style="1" customWidth="1"/>
    <col min="13" max="13" width="15.375" style="75" bestFit="1" customWidth="1"/>
    <col min="14" max="231" width="9" style="75" customWidth="1"/>
    <col min="232" max="16384" width="9" style="1"/>
  </cols>
  <sheetData>
    <row r="1" spans="1:231" ht="4.9000000000000004" customHeight="1">
      <c r="K1" s="2"/>
      <c r="L1" s="2"/>
    </row>
    <row r="2" spans="1:231" ht="19.899999999999999" customHeight="1">
      <c r="A2" s="9" t="s">
        <v>52</v>
      </c>
      <c r="B2" s="9"/>
      <c r="C2" s="9"/>
      <c r="D2" s="9"/>
      <c r="E2" s="9"/>
      <c r="G2" s="20" t="s">
        <v>25</v>
      </c>
      <c r="H2" s="97"/>
      <c r="I2" s="28" t="s">
        <v>102</v>
      </c>
      <c r="J2" s="29" t="s">
        <v>25</v>
      </c>
      <c r="K2" s="10" t="s">
        <v>20</v>
      </c>
      <c r="L2" s="2"/>
    </row>
    <row r="3" spans="1:231" ht="4.9000000000000004" customHeight="1">
      <c r="A3" s="3"/>
      <c r="B3" s="3"/>
      <c r="C3" s="3"/>
      <c r="D3" s="3"/>
      <c r="E3" s="3"/>
      <c r="F3" s="3"/>
      <c r="G3" s="3"/>
      <c r="H3" s="98"/>
      <c r="I3" s="3"/>
      <c r="J3" s="3"/>
      <c r="K3" s="3"/>
      <c r="L3" s="3"/>
    </row>
    <row r="4" spans="1:231" s="4" customFormat="1" ht="15" customHeight="1">
      <c r="A4" s="119" t="s">
        <v>21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</row>
    <row r="5" spans="1:231" s="4" customFormat="1" ht="15" customHeight="1">
      <c r="A5" s="120" t="s">
        <v>22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</row>
    <row r="6" spans="1:231" s="4" customFormat="1" ht="15.75" customHeight="1">
      <c r="A6" s="17"/>
      <c r="C6" s="21"/>
      <c r="D6" s="92"/>
      <c r="E6" s="30"/>
      <c r="F6" s="30"/>
      <c r="G6" s="30"/>
      <c r="H6" s="37"/>
      <c r="J6" s="30"/>
      <c r="K6" s="32"/>
      <c r="L6" s="30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</row>
    <row r="7" spans="1:231" ht="15.75" customHeight="1">
      <c r="A7" s="17"/>
      <c r="B7" s="33" t="s">
        <v>12</v>
      </c>
      <c r="C7" s="21"/>
      <c r="D7" s="92" t="s">
        <v>59</v>
      </c>
      <c r="F7" s="21"/>
      <c r="G7" s="21"/>
      <c r="H7" s="37"/>
      <c r="I7" s="33" t="s">
        <v>1</v>
      </c>
      <c r="J7" s="17"/>
      <c r="K7" s="70">
        <v>41127</v>
      </c>
      <c r="L7" s="21"/>
    </row>
    <row r="8" spans="1:231" ht="15.75" customHeight="1">
      <c r="A8" s="17"/>
      <c r="B8" s="21"/>
      <c r="C8" s="21"/>
      <c r="D8" s="92" t="s">
        <v>60</v>
      </c>
      <c r="F8" s="21"/>
      <c r="G8" s="33"/>
      <c r="H8" s="37"/>
      <c r="I8" s="17"/>
      <c r="J8" s="17"/>
      <c r="K8" s="17"/>
      <c r="L8" s="21"/>
    </row>
    <row r="9" spans="1:231" ht="15.75" customHeight="1">
      <c r="A9" s="17"/>
      <c r="B9" s="21"/>
      <c r="C9" s="21"/>
      <c r="D9" s="92" t="s">
        <v>61</v>
      </c>
      <c r="F9" s="21"/>
      <c r="G9" s="33"/>
      <c r="H9" s="37"/>
      <c r="I9" s="17"/>
      <c r="K9" s="17"/>
      <c r="L9" s="21"/>
      <c r="M9" s="94"/>
    </row>
    <row r="10" spans="1:231" ht="15.75" customHeight="1">
      <c r="A10" s="17"/>
      <c r="B10" s="21"/>
      <c r="C10" s="21"/>
      <c r="D10" s="92" t="s">
        <v>62</v>
      </c>
      <c r="F10" s="21"/>
      <c r="G10" s="21"/>
      <c r="H10" s="37"/>
      <c r="I10" s="20" t="s">
        <v>13</v>
      </c>
      <c r="K10" s="17"/>
      <c r="L10" s="35"/>
      <c r="M10" s="94"/>
    </row>
    <row r="11" spans="1:231" ht="15.75" customHeight="1">
      <c r="A11" s="17"/>
      <c r="B11" s="72" t="s">
        <v>24</v>
      </c>
      <c r="C11" s="21"/>
      <c r="D11" s="92" t="s">
        <v>63</v>
      </c>
      <c r="E11" s="8"/>
      <c r="F11" s="21"/>
      <c r="G11" s="17"/>
      <c r="H11" s="97"/>
      <c r="I11" s="20" t="s">
        <v>14</v>
      </c>
      <c r="J11" s="20"/>
      <c r="K11" s="34" t="s">
        <v>58</v>
      </c>
      <c r="L11" s="21"/>
    </row>
    <row r="12" spans="1:231" ht="15.75" customHeight="1">
      <c r="A12" s="17"/>
      <c r="B12" s="72" t="s">
        <v>27</v>
      </c>
      <c r="C12" s="21"/>
      <c r="D12" s="92" t="s">
        <v>64</v>
      </c>
      <c r="E12" s="8"/>
      <c r="F12" s="21"/>
      <c r="G12" s="17"/>
      <c r="H12" s="97"/>
      <c r="I12" s="20" t="s">
        <v>6</v>
      </c>
      <c r="J12" s="21"/>
      <c r="K12" s="21" t="s">
        <v>51</v>
      </c>
      <c r="L12" s="21"/>
    </row>
    <row r="13" spans="1:231" ht="15.75" customHeight="1">
      <c r="A13" s="17"/>
      <c r="B13" s="72" t="s">
        <v>26</v>
      </c>
      <c r="C13" s="21"/>
      <c r="D13" s="92"/>
      <c r="E13" s="8"/>
      <c r="F13" s="21"/>
      <c r="G13" s="17"/>
      <c r="H13" s="97"/>
      <c r="I13" s="20" t="s">
        <v>49</v>
      </c>
      <c r="J13" s="21"/>
      <c r="K13" s="73" t="s">
        <v>45</v>
      </c>
      <c r="L13" s="21"/>
    </row>
    <row r="14" spans="1:231" ht="15.75" customHeight="1">
      <c r="A14" s="17"/>
      <c r="B14" s="72" t="s">
        <v>44</v>
      </c>
      <c r="C14" s="17"/>
      <c r="D14" s="92" t="s">
        <v>65</v>
      </c>
      <c r="E14" s="8"/>
      <c r="F14" s="21"/>
      <c r="G14" s="17"/>
      <c r="H14" s="97"/>
      <c r="I14" s="20" t="s">
        <v>26</v>
      </c>
      <c r="K14" s="77" t="s">
        <v>50</v>
      </c>
      <c r="L14" s="21"/>
      <c r="M14" s="75" t="s">
        <v>101</v>
      </c>
    </row>
    <row r="15" spans="1:231" ht="15.75" customHeight="1">
      <c r="A15" s="17"/>
      <c r="B15" s="74" t="s">
        <v>46</v>
      </c>
      <c r="C15" s="17"/>
      <c r="D15" s="92"/>
      <c r="E15" s="8"/>
      <c r="F15" s="21"/>
      <c r="G15" s="17"/>
      <c r="H15" s="97"/>
      <c r="I15" s="20" t="s">
        <v>44</v>
      </c>
      <c r="K15" s="79" t="s">
        <v>56</v>
      </c>
      <c r="L15" s="21"/>
      <c r="M15" s="118" t="s">
        <v>100</v>
      </c>
    </row>
    <row r="16" spans="1:231" ht="15.75" customHeight="1">
      <c r="A16" s="17"/>
      <c r="B16" s="74"/>
      <c r="C16" s="17"/>
      <c r="D16" s="78"/>
      <c r="E16" s="21"/>
      <c r="F16" s="21"/>
      <c r="G16" s="17"/>
      <c r="H16" s="97"/>
      <c r="I16" s="20" t="s">
        <v>46</v>
      </c>
      <c r="J16" s="21"/>
      <c r="K16" s="80" t="s">
        <v>53</v>
      </c>
      <c r="L16" s="21"/>
      <c r="M16" s="75" t="s">
        <v>93</v>
      </c>
      <c r="N16" s="75" t="s">
        <v>94</v>
      </c>
    </row>
    <row r="17" spans="1:17" ht="15.75" customHeight="1">
      <c r="A17" s="17"/>
      <c r="B17" s="74"/>
      <c r="C17" s="17"/>
      <c r="D17" s="36"/>
      <c r="E17" s="21"/>
      <c r="F17" s="21"/>
      <c r="G17" s="17"/>
      <c r="H17" s="97"/>
      <c r="I17" s="17"/>
      <c r="J17" s="21"/>
      <c r="K17" s="8"/>
      <c r="L17" s="21"/>
    </row>
    <row r="18" spans="1:17" ht="15.75" customHeight="1" thickBot="1">
      <c r="A18" s="17"/>
      <c r="B18" s="110" t="s">
        <v>66</v>
      </c>
      <c r="C18" s="110"/>
      <c r="D18" s="110" t="s">
        <v>67</v>
      </c>
      <c r="E18" s="110" t="s">
        <v>68</v>
      </c>
      <c r="F18" s="110" t="s">
        <v>69</v>
      </c>
      <c r="G18" s="110" t="s">
        <v>70</v>
      </c>
      <c r="H18" s="111" t="s">
        <v>8</v>
      </c>
      <c r="I18" s="112" t="s">
        <v>11</v>
      </c>
      <c r="J18" s="60"/>
      <c r="K18" s="60" t="s">
        <v>9</v>
      </c>
      <c r="L18" s="56" t="s">
        <v>10</v>
      </c>
    </row>
    <row r="19" spans="1:17" ht="15.75" customHeight="1">
      <c r="A19" s="17"/>
      <c r="B19" s="37" t="s">
        <v>0</v>
      </c>
      <c r="C19" s="37"/>
      <c r="D19" s="30" t="s">
        <v>0</v>
      </c>
      <c r="E19" s="38"/>
      <c r="F19" s="37"/>
      <c r="G19" s="37"/>
      <c r="H19" s="37"/>
      <c r="I19" s="44" t="s">
        <v>3</v>
      </c>
      <c r="J19" s="45"/>
      <c r="K19" s="45" t="s">
        <v>3</v>
      </c>
      <c r="L19" s="12" t="s">
        <v>15</v>
      </c>
    </row>
    <row r="20" spans="1:17" s="38" customFormat="1" ht="15.75" customHeight="1">
      <c r="B20" s="92"/>
      <c r="C20" s="92"/>
      <c r="D20" s="92"/>
      <c r="E20" s="92"/>
      <c r="F20" s="92"/>
      <c r="G20" s="93"/>
      <c r="H20" s="93"/>
      <c r="I20" s="92"/>
      <c r="J20" s="92"/>
      <c r="K20" s="92"/>
      <c r="L20" s="83"/>
    </row>
    <row r="21" spans="1:17" s="38" customFormat="1" ht="15.75" customHeight="1">
      <c r="B21" s="92"/>
      <c r="C21" s="92"/>
      <c r="D21" s="92"/>
      <c r="E21" s="92"/>
      <c r="F21" s="92"/>
      <c r="G21" s="92"/>
      <c r="H21" s="93"/>
      <c r="I21" s="92"/>
      <c r="J21" s="92"/>
      <c r="K21" s="93"/>
    </row>
    <row r="22" spans="1:17" s="38" customFormat="1" ht="15.75" customHeight="1">
      <c r="B22" s="93">
        <v>1</v>
      </c>
      <c r="C22" s="92"/>
      <c r="D22" s="92" t="s">
        <v>81</v>
      </c>
      <c r="E22" s="92" t="s">
        <v>82</v>
      </c>
      <c r="F22" s="92" t="s">
        <v>71</v>
      </c>
      <c r="G22" s="92" t="s">
        <v>83</v>
      </c>
      <c r="H22" s="93">
        <v>1</v>
      </c>
      <c r="I22" s="114">
        <f>ROUND(Q22,0)</f>
        <v>9655</v>
      </c>
      <c r="J22" s="114"/>
      <c r="K22" s="115">
        <f>H22*I22</f>
        <v>9655</v>
      </c>
      <c r="L22" s="116">
        <v>12</v>
      </c>
      <c r="M22" s="113">
        <v>1816000</v>
      </c>
      <c r="N22" s="38">
        <v>0.31900000000000001</v>
      </c>
      <c r="O22" s="38">
        <f>M22*N22/100</f>
        <v>5793.04</v>
      </c>
      <c r="P22" s="82">
        <v>0.4</v>
      </c>
      <c r="Q22" s="38">
        <f>O22/(1-P22)</f>
        <v>9655.0666666666675</v>
      </c>
    </row>
    <row r="23" spans="1:17" s="38" customFormat="1" ht="15.75" customHeight="1">
      <c r="B23" s="93"/>
      <c r="C23" s="92"/>
      <c r="D23" s="92"/>
      <c r="E23" s="92"/>
      <c r="F23" s="92"/>
      <c r="G23" s="92"/>
      <c r="H23" s="93"/>
      <c r="I23" s="114"/>
      <c r="J23" s="114"/>
      <c r="K23" s="115"/>
      <c r="L23" s="117"/>
    </row>
    <row r="24" spans="1:17" s="38" customFormat="1" ht="15.75" customHeight="1">
      <c r="B24" s="93">
        <v>2</v>
      </c>
      <c r="C24" s="92"/>
      <c r="D24" s="92" t="s">
        <v>72</v>
      </c>
      <c r="E24" s="92" t="s">
        <v>73</v>
      </c>
      <c r="F24" s="92" t="s">
        <v>71</v>
      </c>
      <c r="G24" s="92" t="s">
        <v>83</v>
      </c>
      <c r="H24" s="93">
        <v>1</v>
      </c>
      <c r="I24" s="114">
        <f>ROUND(Q24,0)</f>
        <v>9655</v>
      </c>
      <c r="J24" s="114"/>
      <c r="K24" s="115">
        <f>H24*I24</f>
        <v>9655</v>
      </c>
      <c r="L24" s="116">
        <v>12</v>
      </c>
      <c r="M24" s="113">
        <v>1816000</v>
      </c>
      <c r="N24" s="38">
        <v>0.31900000000000001</v>
      </c>
      <c r="O24" s="38">
        <f>M24*N24/100</f>
        <v>5793.04</v>
      </c>
      <c r="P24" s="82">
        <v>0.4</v>
      </c>
      <c r="Q24" s="38">
        <f>O24/(1-P24)</f>
        <v>9655.0666666666675</v>
      </c>
    </row>
    <row r="25" spans="1:17" s="38" customFormat="1" ht="15.75" customHeight="1">
      <c r="B25" s="93"/>
      <c r="C25" s="92"/>
      <c r="D25" s="92"/>
      <c r="E25" s="92"/>
      <c r="F25" s="92"/>
      <c r="G25" s="92"/>
      <c r="H25" s="93"/>
      <c r="I25" s="92"/>
      <c r="J25" s="92"/>
      <c r="K25" s="83"/>
    </row>
    <row r="26" spans="1:17" s="38" customFormat="1" ht="15.75" customHeight="1">
      <c r="B26" s="93">
        <v>3</v>
      </c>
      <c r="C26" s="92"/>
      <c r="D26" s="92" t="s">
        <v>74</v>
      </c>
      <c r="E26" s="92" t="s">
        <v>73</v>
      </c>
      <c r="F26" s="92" t="s">
        <v>71</v>
      </c>
      <c r="G26" s="92" t="s">
        <v>83</v>
      </c>
      <c r="H26" s="93">
        <v>1</v>
      </c>
      <c r="I26" s="114">
        <f>ROUND(Q26,0)</f>
        <v>9655</v>
      </c>
      <c r="J26" s="114"/>
      <c r="K26" s="115">
        <f>H26*I26</f>
        <v>9655</v>
      </c>
      <c r="L26" s="116">
        <v>12</v>
      </c>
      <c r="M26" s="113">
        <v>1816000</v>
      </c>
      <c r="N26" s="38">
        <v>0.31900000000000001</v>
      </c>
      <c r="O26" s="38">
        <f>M26*N26/100</f>
        <v>5793.04</v>
      </c>
      <c r="P26" s="82">
        <v>0.4</v>
      </c>
      <c r="Q26" s="38">
        <f>O26/(1-P26)</f>
        <v>9655.0666666666675</v>
      </c>
    </row>
    <row r="27" spans="1:17" s="38" customFormat="1" ht="15.75" customHeight="1">
      <c r="B27" s="93"/>
      <c r="C27" s="92"/>
      <c r="D27" s="92"/>
      <c r="E27" s="92"/>
      <c r="F27" s="92"/>
      <c r="G27" s="92"/>
      <c r="H27" s="93"/>
      <c r="I27" s="114"/>
      <c r="J27" s="114"/>
      <c r="K27" s="115"/>
      <c r="L27" s="117"/>
    </row>
    <row r="28" spans="1:17" s="38" customFormat="1" ht="15.75" customHeight="1">
      <c r="B28" s="93">
        <v>4</v>
      </c>
      <c r="C28" s="92"/>
      <c r="D28" s="92" t="s">
        <v>75</v>
      </c>
      <c r="E28" s="92" t="s">
        <v>76</v>
      </c>
      <c r="F28" s="92" t="s">
        <v>71</v>
      </c>
      <c r="G28" s="92" t="s">
        <v>84</v>
      </c>
      <c r="H28" s="93">
        <v>1</v>
      </c>
      <c r="I28" s="114">
        <f>ROUND(Q28,0)</f>
        <v>10160</v>
      </c>
      <c r="J28" s="114"/>
      <c r="K28" s="115">
        <f>H28*I28</f>
        <v>10160</v>
      </c>
      <c r="L28" s="116">
        <v>12</v>
      </c>
      <c r="M28" s="113">
        <v>1911000</v>
      </c>
      <c r="N28" s="38">
        <v>0.31900000000000001</v>
      </c>
      <c r="O28" s="38">
        <f>M28*N28/100</f>
        <v>6096.09</v>
      </c>
      <c r="P28" s="82">
        <v>0.4</v>
      </c>
      <c r="Q28" s="38">
        <f>O28/(1-P28)</f>
        <v>10160.150000000001</v>
      </c>
    </row>
    <row r="29" spans="1:17" s="38" customFormat="1" ht="15.75" customHeight="1">
      <c r="B29" s="93"/>
      <c r="C29" s="92"/>
      <c r="D29" s="92"/>
      <c r="E29" s="92"/>
      <c r="F29" s="92"/>
      <c r="G29" s="92"/>
      <c r="H29" s="93"/>
      <c r="I29" s="92"/>
      <c r="J29" s="92"/>
      <c r="K29" s="83"/>
    </row>
    <row r="30" spans="1:17" s="38" customFormat="1" ht="15.75" customHeight="1">
      <c r="B30" s="93">
        <v>5</v>
      </c>
      <c r="C30" s="92"/>
      <c r="D30" s="92" t="s">
        <v>77</v>
      </c>
      <c r="E30" s="92" t="s">
        <v>78</v>
      </c>
      <c r="F30" s="92" t="s">
        <v>71</v>
      </c>
      <c r="G30" s="92" t="s">
        <v>85</v>
      </c>
      <c r="H30" s="93">
        <v>1</v>
      </c>
      <c r="I30" s="114">
        <f>ROUND(Q30,0)</f>
        <v>15573</v>
      </c>
      <c r="J30" s="114"/>
      <c r="K30" s="115">
        <f>H30*I30</f>
        <v>15573</v>
      </c>
      <c r="L30" s="116">
        <v>12</v>
      </c>
      <c r="M30" s="113">
        <v>2929000</v>
      </c>
      <c r="N30" s="38">
        <v>0.31900000000000001</v>
      </c>
      <c r="O30" s="38">
        <f>M30*N30/100</f>
        <v>9343.51</v>
      </c>
      <c r="P30" s="82">
        <v>0.4</v>
      </c>
      <c r="Q30" s="38">
        <f>O30/(1-P30)</f>
        <v>15572.516666666668</v>
      </c>
    </row>
    <row r="31" spans="1:17" s="38" customFormat="1" ht="15.75" customHeight="1">
      <c r="B31" s="93"/>
      <c r="C31" s="92"/>
      <c r="D31" s="92"/>
      <c r="E31" s="92"/>
      <c r="F31" s="92"/>
      <c r="G31" s="92"/>
      <c r="H31" s="93"/>
      <c r="I31" s="114"/>
      <c r="J31" s="114"/>
      <c r="K31" s="115"/>
      <c r="L31" s="117"/>
    </row>
    <row r="32" spans="1:17" s="38" customFormat="1" ht="15.75" customHeight="1">
      <c r="B32" s="93">
        <v>6</v>
      </c>
      <c r="C32" s="92"/>
      <c r="D32" s="92" t="s">
        <v>80</v>
      </c>
      <c r="E32" s="92" t="s">
        <v>79</v>
      </c>
      <c r="F32" s="92"/>
      <c r="G32" s="92"/>
      <c r="H32" s="93">
        <v>1</v>
      </c>
      <c r="I32" s="114">
        <f>ROUND(Q32,0)</f>
        <v>3195</v>
      </c>
      <c r="J32" s="114"/>
      <c r="K32" s="115">
        <f>H32*I32</f>
        <v>3195</v>
      </c>
      <c r="L32" s="116">
        <v>12</v>
      </c>
      <c r="M32" s="38">
        <f>(483+20+67+31)*1000</f>
        <v>601000</v>
      </c>
      <c r="N32" s="38">
        <v>0.31900000000000001</v>
      </c>
      <c r="O32" s="38">
        <f>M32*N32/100</f>
        <v>1917.19</v>
      </c>
      <c r="P32" s="82">
        <v>0.4</v>
      </c>
      <c r="Q32" s="38">
        <f>O32/(1-P32)</f>
        <v>3195.3166666666671</v>
      </c>
    </row>
    <row r="33" spans="1:17" s="38" customFormat="1" ht="15.75" customHeight="1">
      <c r="B33" s="92"/>
      <c r="C33" s="92"/>
      <c r="D33" s="92"/>
      <c r="E33" s="92"/>
      <c r="F33" s="92"/>
      <c r="G33" s="92"/>
      <c r="H33" s="93"/>
      <c r="I33" s="92"/>
      <c r="J33" s="92"/>
      <c r="K33" s="92"/>
      <c r="L33" s="83"/>
    </row>
    <row r="34" spans="1:17" s="38" customFormat="1" ht="15.75" customHeight="1">
      <c r="B34" s="93">
        <v>7</v>
      </c>
      <c r="C34" s="92"/>
      <c r="D34" s="92" t="s">
        <v>96</v>
      </c>
      <c r="E34" s="92" t="s">
        <v>97</v>
      </c>
      <c r="F34" s="92" t="s">
        <v>98</v>
      </c>
      <c r="G34" s="92" t="s">
        <v>99</v>
      </c>
      <c r="H34" s="93">
        <v>1</v>
      </c>
      <c r="I34" s="121">
        <v>9070</v>
      </c>
      <c r="J34" s="92"/>
      <c r="K34" s="115">
        <f>H34*I34</f>
        <v>9070</v>
      </c>
      <c r="L34" s="116">
        <v>12</v>
      </c>
      <c r="M34" s="38">
        <v>1706000</v>
      </c>
      <c r="N34" s="38">
        <v>0.31900000000000001</v>
      </c>
      <c r="O34" s="38">
        <f>M34*N34/100</f>
        <v>5442.14</v>
      </c>
      <c r="P34" s="82">
        <v>0.4</v>
      </c>
      <c r="Q34" s="38">
        <f>O34/(1-P34)</f>
        <v>9070.2333333333336</v>
      </c>
    </row>
    <row r="35" spans="1:17" s="38" customFormat="1" ht="15.75" customHeight="1">
      <c r="B35" s="92"/>
      <c r="C35" s="92"/>
      <c r="D35" s="92"/>
      <c r="E35" s="92"/>
      <c r="F35" s="92"/>
      <c r="G35" s="92"/>
      <c r="H35" s="93"/>
      <c r="I35" s="92"/>
      <c r="J35" s="92"/>
      <c r="K35" s="92"/>
      <c r="L35" s="83"/>
    </row>
    <row r="36" spans="1:17" s="38" customFormat="1" ht="15.75" customHeight="1">
      <c r="B36" s="93">
        <v>8</v>
      </c>
      <c r="C36" s="92"/>
      <c r="D36" s="92" t="s">
        <v>86</v>
      </c>
      <c r="E36" s="92" t="s">
        <v>87</v>
      </c>
      <c r="F36" s="92"/>
      <c r="G36" s="92"/>
      <c r="H36" s="93"/>
      <c r="I36" s="92"/>
      <c r="J36" s="92"/>
      <c r="K36" s="92"/>
      <c r="L36" s="83"/>
    </row>
    <row r="37" spans="1:17" s="38" customFormat="1" ht="15.75" customHeight="1">
      <c r="B37" s="92"/>
      <c r="C37" s="92"/>
      <c r="D37" s="92"/>
      <c r="E37" s="92"/>
      <c r="F37" s="92"/>
      <c r="G37" s="92"/>
      <c r="H37" s="93"/>
      <c r="I37" s="92"/>
      <c r="J37" s="92"/>
      <c r="K37" s="92"/>
      <c r="L37" s="83"/>
    </row>
    <row r="38" spans="1:17" s="38" customFormat="1" ht="15.75" customHeight="1">
      <c r="B38" s="92"/>
      <c r="C38" s="92"/>
      <c r="D38" s="92"/>
      <c r="E38" s="92" t="s">
        <v>88</v>
      </c>
      <c r="F38" s="92"/>
      <c r="G38" s="92"/>
      <c r="H38" s="93"/>
      <c r="I38" s="92"/>
      <c r="J38" s="92"/>
      <c r="K38" s="92"/>
      <c r="L38" s="83"/>
    </row>
    <row r="39" spans="1:17" s="38" customFormat="1" ht="15.75" customHeight="1">
      <c r="B39" s="92"/>
      <c r="C39" s="92"/>
      <c r="D39" s="92"/>
      <c r="E39" s="92" t="s">
        <v>89</v>
      </c>
      <c r="F39" s="92"/>
      <c r="G39" s="92"/>
      <c r="H39" s="93"/>
      <c r="I39" s="92"/>
      <c r="J39" s="92"/>
      <c r="K39" s="92"/>
      <c r="L39" s="83"/>
    </row>
    <row r="40" spans="1:17" s="38" customFormat="1" ht="15.75" customHeight="1">
      <c r="B40" s="92"/>
      <c r="C40" s="92"/>
      <c r="D40" s="92"/>
      <c r="E40" s="92" t="s">
        <v>90</v>
      </c>
      <c r="F40" s="92"/>
      <c r="G40" s="92"/>
      <c r="H40" s="93"/>
      <c r="I40" s="92"/>
      <c r="J40" s="92"/>
      <c r="K40" s="92"/>
      <c r="L40" s="83"/>
    </row>
    <row r="41" spans="1:17" s="38" customFormat="1" ht="15.75" customHeight="1">
      <c r="B41" s="92"/>
      <c r="C41" s="92"/>
      <c r="D41" s="92"/>
      <c r="E41" s="92" t="s">
        <v>91</v>
      </c>
      <c r="F41" s="92"/>
      <c r="G41" s="92"/>
      <c r="H41" s="93"/>
      <c r="I41" s="92"/>
      <c r="J41" s="92"/>
      <c r="K41" s="92"/>
      <c r="L41" s="83"/>
    </row>
    <row r="42" spans="1:17" s="38" customFormat="1" ht="15.75" customHeight="1">
      <c r="B42" s="92"/>
      <c r="C42" s="92"/>
      <c r="D42" s="92"/>
      <c r="E42" s="92" t="s">
        <v>92</v>
      </c>
      <c r="F42" s="92"/>
      <c r="G42" s="92"/>
      <c r="H42" s="93"/>
      <c r="I42" s="92"/>
      <c r="J42" s="92"/>
      <c r="K42" s="92"/>
      <c r="L42" s="83"/>
    </row>
    <row r="43" spans="1:17" s="38" customFormat="1" ht="15.75" customHeight="1">
      <c r="B43" s="92"/>
      <c r="C43" s="92"/>
      <c r="D43" s="92"/>
      <c r="E43" s="92"/>
      <c r="F43" s="92"/>
      <c r="G43" s="92"/>
      <c r="H43" s="93"/>
      <c r="I43" s="92"/>
      <c r="J43" s="92"/>
      <c r="K43" s="92"/>
      <c r="L43" s="83"/>
    </row>
    <row r="44" spans="1:17" s="38" customFormat="1" ht="15.75" customHeight="1" thickBot="1">
      <c r="B44" s="84"/>
      <c r="C44" s="85"/>
      <c r="D44" s="86"/>
      <c r="E44" s="87"/>
      <c r="F44" s="88"/>
      <c r="G44" s="95"/>
      <c r="H44" s="99"/>
      <c r="I44" s="89"/>
      <c r="J44" s="90"/>
      <c r="K44" s="90"/>
      <c r="L44" s="91"/>
    </row>
    <row r="45" spans="1:17" ht="15.75" customHeight="1">
      <c r="A45" s="17"/>
      <c r="B45" s="11"/>
      <c r="C45" s="11"/>
      <c r="D45" s="12"/>
      <c r="E45" s="21"/>
      <c r="F45" s="11"/>
      <c r="G45" s="33" t="s">
        <v>23</v>
      </c>
      <c r="H45" s="37"/>
      <c r="I45" s="46" t="s">
        <v>4</v>
      </c>
      <c r="J45" s="45"/>
      <c r="K45" s="45">
        <f>SUM(K20:K44)</f>
        <v>66963</v>
      </c>
      <c r="L45" s="55"/>
    </row>
    <row r="46" spans="1:17" ht="15.75" customHeight="1">
      <c r="A46" s="17"/>
      <c r="B46" s="11"/>
      <c r="C46" s="11"/>
      <c r="D46" s="12"/>
      <c r="E46" s="41"/>
      <c r="F46" s="39"/>
      <c r="G46" s="40" t="s">
        <v>16</v>
      </c>
      <c r="H46" s="100"/>
      <c r="I46" s="47" t="s">
        <v>4</v>
      </c>
      <c r="J46" s="48"/>
      <c r="K46" s="48">
        <v>0</v>
      </c>
      <c r="L46" s="53"/>
    </row>
    <row r="47" spans="1:17" ht="15.75" customHeight="1">
      <c r="A47" s="17"/>
      <c r="B47" s="11"/>
      <c r="C47" s="11"/>
      <c r="D47" s="12"/>
      <c r="E47" s="42"/>
      <c r="F47" s="43"/>
      <c r="G47" s="52" t="s">
        <v>2</v>
      </c>
      <c r="H47" s="101"/>
      <c r="I47" s="49" t="s">
        <v>4</v>
      </c>
      <c r="J47" s="50"/>
      <c r="K47" s="50">
        <v>0</v>
      </c>
      <c r="L47" s="54"/>
    </row>
    <row r="48" spans="1:17" ht="15.75" customHeight="1" thickBot="1">
      <c r="A48" s="17"/>
      <c r="B48" s="57"/>
      <c r="C48" s="57"/>
      <c r="D48" s="56"/>
      <c r="E48" s="63"/>
      <c r="F48" s="64"/>
      <c r="G48" s="65" t="s">
        <v>17</v>
      </c>
      <c r="H48" s="102"/>
      <c r="I48" s="66" t="s">
        <v>4</v>
      </c>
      <c r="J48" s="67"/>
      <c r="K48" s="67"/>
      <c r="L48" s="68"/>
    </row>
    <row r="49" spans="1:231" ht="15.75" customHeight="1">
      <c r="A49" s="17"/>
      <c r="B49" s="11"/>
      <c r="C49" s="11"/>
      <c r="D49" s="12"/>
      <c r="E49" s="21"/>
      <c r="F49" s="11"/>
      <c r="G49" s="31" t="s">
        <v>32</v>
      </c>
      <c r="H49" s="103"/>
      <c r="I49" s="46" t="s">
        <v>4</v>
      </c>
      <c r="J49" s="45"/>
      <c r="K49" s="45">
        <f>SUM(K45:K48)</f>
        <v>66963</v>
      </c>
      <c r="L49" s="55"/>
    </row>
    <row r="50" spans="1:231" ht="15.75" customHeight="1" thickBot="1">
      <c r="A50" s="17"/>
      <c r="B50" s="57"/>
      <c r="C50" s="57"/>
      <c r="D50" s="56"/>
      <c r="E50" s="58"/>
      <c r="F50" s="57"/>
      <c r="G50" s="61" t="s">
        <v>31</v>
      </c>
      <c r="H50" s="104"/>
      <c r="I50" s="59" t="s">
        <v>4</v>
      </c>
      <c r="J50" s="60"/>
      <c r="K50" s="60"/>
      <c r="L50" s="62"/>
    </row>
    <row r="51" spans="1:231" ht="15.75" customHeight="1">
      <c r="A51" s="17"/>
      <c r="B51" s="11"/>
      <c r="C51" s="11"/>
      <c r="D51" s="12"/>
      <c r="E51" s="17"/>
      <c r="F51" s="11"/>
      <c r="G51" s="51" t="s">
        <v>23</v>
      </c>
      <c r="H51" s="105"/>
      <c r="I51" s="46" t="s">
        <v>4</v>
      </c>
      <c r="J51" s="45"/>
      <c r="K51" s="46">
        <f>SUM(K49:K50)</f>
        <v>66963</v>
      </c>
      <c r="L51" s="55"/>
    </row>
    <row r="52" spans="1:231" ht="15.75" customHeight="1">
      <c r="A52" s="17"/>
      <c r="B52" s="11"/>
      <c r="C52" s="11"/>
      <c r="D52" s="12"/>
      <c r="E52" s="17"/>
      <c r="F52" s="11"/>
      <c r="G52" s="51"/>
      <c r="H52" s="105"/>
      <c r="I52" s="46"/>
      <c r="J52" s="45"/>
      <c r="K52" s="46"/>
      <c r="L52" s="55"/>
    </row>
    <row r="53" spans="1:231" s="17" customFormat="1" ht="15.75" customHeight="1">
      <c r="B53" s="27" t="s">
        <v>41</v>
      </c>
      <c r="C53" s="11"/>
      <c r="D53" s="12"/>
      <c r="E53" s="11"/>
      <c r="F53" s="11"/>
      <c r="G53" s="13"/>
      <c r="H53" s="106"/>
      <c r="I53" s="14"/>
      <c r="J53" s="11"/>
      <c r="K53" s="15"/>
      <c r="L53" s="16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</row>
    <row r="54" spans="1:231" s="17" customFormat="1" ht="15.75" customHeight="1">
      <c r="B54" s="18" t="s">
        <v>7</v>
      </c>
      <c r="E54" s="11"/>
      <c r="F54" s="11"/>
      <c r="G54" s="13"/>
      <c r="H54" s="106"/>
      <c r="I54" s="14"/>
      <c r="J54" s="11"/>
      <c r="K54" s="15"/>
      <c r="L54" s="16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</row>
    <row r="55" spans="1:231" s="17" customFormat="1" ht="15.75" customHeight="1">
      <c r="B55" s="18" t="s">
        <v>43</v>
      </c>
      <c r="E55" s="11"/>
      <c r="F55" s="11"/>
      <c r="G55" s="13"/>
      <c r="H55" s="106"/>
      <c r="I55" s="14"/>
      <c r="J55" s="11"/>
      <c r="K55" s="15"/>
      <c r="L55" s="16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</row>
    <row r="56" spans="1:231" s="17" customFormat="1" ht="15.75" customHeight="1">
      <c r="B56" s="18" t="s">
        <v>30</v>
      </c>
      <c r="E56" s="11"/>
      <c r="F56" s="11"/>
      <c r="G56" s="13"/>
      <c r="H56" s="106"/>
      <c r="I56" s="14"/>
      <c r="J56" s="11"/>
      <c r="K56" s="15"/>
      <c r="L56" s="16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</row>
    <row r="57" spans="1:231" s="17" customFormat="1" ht="15.75" customHeight="1">
      <c r="B57" s="18" t="s">
        <v>29</v>
      </c>
      <c r="E57" s="11"/>
      <c r="F57" s="11"/>
      <c r="G57" s="13"/>
      <c r="H57" s="106"/>
      <c r="I57" s="14"/>
      <c r="J57" s="11"/>
      <c r="K57" s="15"/>
      <c r="L57" s="16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</row>
    <row r="58" spans="1:231" s="17" customFormat="1" ht="15.75" customHeight="1">
      <c r="B58" s="18" t="s">
        <v>28</v>
      </c>
      <c r="E58" s="11"/>
      <c r="F58" s="11"/>
      <c r="G58" s="13"/>
      <c r="H58" s="106"/>
      <c r="I58" s="14"/>
      <c r="J58" s="11"/>
      <c r="K58" s="15"/>
      <c r="L58" s="16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</row>
    <row r="59" spans="1:231" s="17" customFormat="1" ht="15.75" customHeight="1">
      <c r="B59" s="11"/>
      <c r="C59" s="11"/>
      <c r="D59" s="18"/>
      <c r="E59" s="11"/>
      <c r="F59" s="11"/>
      <c r="G59" s="13"/>
      <c r="H59" s="106"/>
      <c r="I59" s="19"/>
      <c r="J59" s="11"/>
      <c r="K59" s="15"/>
      <c r="L59" s="16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</row>
    <row r="60" spans="1:231" s="17" customFormat="1" ht="15.75" customHeight="1">
      <c r="C60" s="11"/>
      <c r="D60" s="69" t="s">
        <v>33</v>
      </c>
      <c r="E60" s="11"/>
      <c r="F60" s="11"/>
      <c r="G60" s="13"/>
      <c r="H60" s="106"/>
      <c r="I60" s="14"/>
      <c r="J60" s="11"/>
      <c r="K60" s="71"/>
      <c r="L60" s="16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</row>
    <row r="61" spans="1:231" s="17" customFormat="1" ht="15.75" customHeight="1">
      <c r="B61" s="11"/>
      <c r="C61" s="11"/>
      <c r="D61" s="51" t="s">
        <v>34</v>
      </c>
      <c r="E61" s="18" t="s">
        <v>95</v>
      </c>
      <c r="F61" s="11"/>
      <c r="G61" s="13"/>
      <c r="H61" s="106"/>
      <c r="I61" s="14"/>
      <c r="J61" s="11"/>
      <c r="K61" s="15"/>
      <c r="L61" s="16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</row>
    <row r="62" spans="1:231" s="17" customFormat="1" ht="15.75" customHeight="1">
      <c r="D62" s="26" t="s">
        <v>35</v>
      </c>
      <c r="E62" s="81" t="s">
        <v>57</v>
      </c>
      <c r="H62" s="97"/>
      <c r="L62" s="21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</row>
    <row r="63" spans="1:231" s="17" customFormat="1" ht="15.75" customHeight="1">
      <c r="D63" s="26" t="s">
        <v>36</v>
      </c>
      <c r="E63" s="17" t="s">
        <v>5</v>
      </c>
      <c r="H63" s="97"/>
      <c r="L63" s="21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</row>
    <row r="64" spans="1:231" s="17" customFormat="1" ht="15.75" customHeight="1">
      <c r="D64" s="26" t="s">
        <v>37</v>
      </c>
      <c r="E64" s="22" t="s">
        <v>18</v>
      </c>
      <c r="H64" s="97"/>
      <c r="L64" s="21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</row>
    <row r="65" spans="2:231" s="17" customFormat="1" ht="15.75" customHeight="1">
      <c r="D65" s="26" t="s">
        <v>38</v>
      </c>
      <c r="E65" s="23" t="s">
        <v>47</v>
      </c>
      <c r="H65" s="97"/>
      <c r="L65" s="21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</row>
    <row r="66" spans="2:231" s="17" customFormat="1" ht="15.75" customHeight="1">
      <c r="D66" s="26" t="s">
        <v>39</v>
      </c>
      <c r="E66" s="17" t="s">
        <v>48</v>
      </c>
      <c r="H66" s="97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</row>
    <row r="67" spans="2:231" s="17" customFormat="1" ht="15.75" customHeight="1">
      <c r="B67" s="11"/>
      <c r="C67" s="11"/>
      <c r="D67" s="12" t="s">
        <v>40</v>
      </c>
      <c r="E67" s="11" t="s">
        <v>19</v>
      </c>
      <c r="F67" s="11"/>
      <c r="G67" s="13"/>
      <c r="H67" s="106"/>
      <c r="I67" s="14"/>
      <c r="J67" s="11"/>
      <c r="K67" s="15"/>
      <c r="L67" s="16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</row>
    <row r="68" spans="2:231" s="17" customFormat="1" ht="15.75" customHeight="1">
      <c r="B68" s="11"/>
      <c r="C68" s="11"/>
      <c r="D68" s="12"/>
      <c r="E68" s="11"/>
      <c r="F68" s="11"/>
      <c r="G68" s="13"/>
      <c r="H68" s="106"/>
      <c r="I68" s="14"/>
      <c r="J68" s="11"/>
      <c r="K68" s="15"/>
      <c r="L68" s="16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</row>
    <row r="69" spans="2:231" s="17" customFormat="1" ht="15.75" customHeight="1">
      <c r="B69" s="11" t="s">
        <v>42</v>
      </c>
      <c r="C69" s="11"/>
      <c r="D69" s="12"/>
      <c r="E69" s="11"/>
      <c r="F69" s="11"/>
      <c r="G69" s="13"/>
      <c r="H69" s="106"/>
      <c r="I69" s="14"/>
      <c r="J69" s="11"/>
      <c r="K69" s="15"/>
      <c r="L69" s="16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</row>
    <row r="70" spans="2:231" s="17" customFormat="1" ht="15.75" customHeight="1">
      <c r="B70" s="11"/>
      <c r="C70" s="11"/>
      <c r="D70" s="12"/>
      <c r="E70" s="11"/>
      <c r="F70" s="11"/>
      <c r="G70" s="13"/>
      <c r="H70" s="106"/>
      <c r="I70" s="14"/>
      <c r="J70" s="11"/>
      <c r="K70" s="15"/>
      <c r="L70" s="16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</row>
    <row r="71" spans="2:231" s="17" customFormat="1" ht="15.75" customHeight="1">
      <c r="B71" s="11"/>
      <c r="C71" s="11"/>
      <c r="D71" s="12"/>
      <c r="E71" s="11"/>
      <c r="F71" s="11"/>
      <c r="G71" s="13"/>
      <c r="H71" s="106"/>
      <c r="I71" s="14"/>
      <c r="J71" s="11"/>
      <c r="K71" s="15"/>
      <c r="L71" s="16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</row>
    <row r="72" spans="2:231" s="17" customFormat="1" ht="15.75" customHeight="1">
      <c r="B72" s="8"/>
      <c r="C72" s="8"/>
      <c r="D72" s="11"/>
      <c r="E72" s="11"/>
      <c r="F72" s="11"/>
      <c r="G72" s="24"/>
      <c r="H72" s="107"/>
      <c r="I72" s="11"/>
      <c r="J72" s="11"/>
      <c r="K72" s="24"/>
      <c r="L72" s="25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</row>
    <row r="73" spans="2:231" s="17" customFormat="1" ht="15.75" customHeight="1">
      <c r="B73" s="11" t="s">
        <v>55</v>
      </c>
      <c r="C73" s="11"/>
      <c r="D73" s="11"/>
      <c r="E73" s="11"/>
      <c r="F73" s="11"/>
      <c r="G73" s="24"/>
      <c r="H73" s="107"/>
      <c r="I73" s="11"/>
      <c r="J73" s="11"/>
      <c r="K73" s="24"/>
      <c r="L73" s="24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</row>
    <row r="74" spans="2:231" s="17" customFormat="1" ht="15.75" customHeight="1">
      <c r="B74" s="11" t="s">
        <v>54</v>
      </c>
      <c r="C74" s="8"/>
      <c r="D74" s="11"/>
      <c r="E74" s="11"/>
      <c r="F74" s="11"/>
      <c r="G74" s="24"/>
      <c r="H74" s="107"/>
      <c r="I74" s="11"/>
      <c r="J74" s="11"/>
      <c r="K74" s="24"/>
      <c r="L74" s="24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</row>
    <row r="75" spans="2:231" ht="15.75" customHeight="1">
      <c r="B75" s="8"/>
      <c r="C75" s="8"/>
      <c r="D75" s="5"/>
      <c r="E75" s="6"/>
      <c r="F75" s="6"/>
      <c r="G75" s="7"/>
      <c r="H75" s="108"/>
      <c r="I75" s="6"/>
      <c r="J75" s="6"/>
      <c r="K75" s="7"/>
      <c r="L75" s="7"/>
    </row>
    <row r="76" spans="2:231" ht="15.75" customHeight="1">
      <c r="B76" s="8"/>
      <c r="C76" s="8"/>
      <c r="D76" s="5"/>
      <c r="E76" s="6"/>
      <c r="F76" s="6"/>
      <c r="G76" s="7"/>
      <c r="H76" s="108"/>
      <c r="I76" s="6"/>
      <c r="J76" s="6"/>
      <c r="K76" s="7"/>
      <c r="L76" s="7"/>
    </row>
    <row r="77" spans="2:231" ht="15.75" customHeight="1">
      <c r="B77" s="2"/>
      <c r="C77" s="2"/>
      <c r="D77" s="2"/>
      <c r="E77" s="2"/>
      <c r="F77" s="2"/>
      <c r="G77" s="7"/>
      <c r="H77" s="108"/>
      <c r="I77" s="2"/>
      <c r="J77" s="2"/>
      <c r="K77" s="2"/>
      <c r="L77" s="2"/>
    </row>
    <row r="78" spans="2:231" ht="15.75" customHeight="1">
      <c r="B78" s="2"/>
      <c r="C78" s="2"/>
      <c r="D78" s="2"/>
      <c r="E78" s="2"/>
      <c r="F78" s="2"/>
      <c r="G78" s="7"/>
      <c r="H78" s="108"/>
      <c r="I78" s="2"/>
      <c r="J78" s="2"/>
      <c r="K78" s="2"/>
      <c r="L78" s="2"/>
    </row>
    <row r="79" spans="2:231" ht="15.75" customHeight="1">
      <c r="B79" s="2"/>
      <c r="C79" s="2"/>
      <c r="D79" s="2"/>
      <c r="E79" s="2"/>
      <c r="F79" s="2"/>
      <c r="G79" s="7"/>
      <c r="H79" s="108"/>
      <c r="I79" s="2"/>
      <c r="J79" s="2"/>
      <c r="K79" s="2"/>
      <c r="L79" s="2"/>
    </row>
    <row r="80" spans="2:231" ht="15.75" customHeight="1">
      <c r="B80" s="2"/>
      <c r="C80" s="2"/>
      <c r="D80" s="2"/>
      <c r="E80" s="2"/>
      <c r="F80" s="2"/>
      <c r="G80" s="2"/>
      <c r="H80" s="109"/>
      <c r="I80" s="2"/>
      <c r="J80" s="2"/>
      <c r="K80" s="2"/>
      <c r="L80" s="2"/>
    </row>
    <row r="81" spans="2:12" ht="15.75" customHeight="1">
      <c r="B81" s="2"/>
      <c r="C81" s="2"/>
      <c r="D81" s="2"/>
      <c r="E81" s="2"/>
      <c r="F81" s="2"/>
      <c r="G81" s="2"/>
      <c r="H81" s="109"/>
      <c r="I81" s="2"/>
      <c r="J81" s="2"/>
      <c r="K81" s="2"/>
      <c r="L81" s="2"/>
    </row>
  </sheetData>
  <mergeCells count="2">
    <mergeCell ref="A4:L4"/>
    <mergeCell ref="A5:L5"/>
  </mergeCells>
  <phoneticPr fontId="0"/>
  <hyperlinks>
    <hyperlink ref="K15" r:id="rId1"/>
    <hyperlink ref="K16" r:id="rId2"/>
    <hyperlink ref="D14" r:id="rId3" display="mailto:[mailto:murat.bayram@entekteknik.com]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2012-08-06T05:10:55Z</dcterms:modified>
</cp:coreProperties>
</file>