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6" i="1" l="1"/>
  <c r="J24" i="1"/>
  <c r="P26" i="1"/>
  <c r="N26" i="1"/>
  <c r="N24" i="1"/>
  <c r="P24" i="1" s="1"/>
  <c r="P22" i="1"/>
  <c r="N22" i="1"/>
  <c r="L26" i="1"/>
  <c r="L24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<sst xmlns="http://schemas.openxmlformats.org/spreadsheetml/2006/main" count="97" uniqueCount="80">
  <si>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</si>
  <si>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</si>
  <si>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</si>
  <si>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</si>
  <si>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</si>
  <si>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</si>
  <si>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</si>
  <si>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</si>
  <si>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</si>
  <si>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</si>
  <si>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</si>
  <si>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</si>
  <si>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</si>
  <si>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</si>
  <si>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</si>
  <si>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</si>
  <si>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</si>
  <si>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</si>
  <si>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</si>
  <si>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</si>
  <si>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</si>
  <si>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</si>
  <si>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</si>
  <si>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</si>
  <si>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</si>
  <si>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</si>
  <si>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</si>
  <si>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</si>
  <si>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</si>
  <si>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</si>
  <si>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</si>
  <si>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</si>
  <si>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</si>
  <si>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</si>
  <si>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</si>
  <si>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</si>
  <si>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</si>
  <si>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</si>
  <si>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</si>
  <si>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</si>
  <si>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</si>
  <si>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</si>
  <si>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</si>
  <si>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</si>
  <si>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</si>
  <si>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</si>
  <si>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</si>
  <si>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</si>
  <si>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</si>
  <si>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</si>
  <si>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</si>
  <si>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</si>
  <si>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</si>
  <si>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</si>
  <si>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</si>
  <si>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</si>
  <si>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</si>
  <si>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</si>
  <si>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</si>
  <si>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</si>
  <si>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</si>
  <si>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</si>
  <si>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</si>
  <si>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</si>
  <si>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</si>
  <si>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</si>
  <si>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</si>
  <si>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</si>
  <si>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</si>
  <si>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Q2012RH273</t>
  </si>
  <si>
    <t>Handan AYDIN</t>
  </si>
  <si>
    <t>HTG / Entek Teknik</t>
  </si>
  <si>
    <t>Tel: (216) 459 8660</t>
  </si>
  <si>
    <t>Fax: (216) 459 8370</t>
  </si>
  <si>
    <t>MTG18A-100PD2LSEAAJTX-XX-X</t>
  </si>
  <si>
    <t>MTG18A-150PD2LSEAAJTX-XX-X</t>
  </si>
  <si>
    <t>MTG 2 Loops DN100 PN16</t>
  </si>
  <si>
    <t>MTG 2 Loops DN150 PN16</t>
  </si>
  <si>
    <t>8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</si>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</sst>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B27" sqref="B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9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70</v>
      </c>
      <c r="E7" s="17"/>
      <c r="F7" s="85"/>
      <c r="G7" s="21"/>
      <c r="H7" s="33" t="s">
        <v>1</v>
      </c>
      <c r="I7" s="17"/>
      <c r="J7" s="77">
        <v>41107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/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20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20" t="s">
        <v>74</v>
      </c>
      <c r="E22" s="102" t="s">
        <v>76</v>
      </c>
      <c r="G22" s="110">
        <v>4</v>
      </c>
      <c r="H22" s="107">
        <v>1086</v>
      </c>
      <c r="I22" s="50"/>
      <c r="J22" s="50">
        <f>G22*H22</f>
        <v>4344</v>
      </c>
      <c r="K22" s="79" t="s">
        <v>78</v>
      </c>
      <c r="L22" s="108">
        <f>342+42</f>
        <v>384</v>
      </c>
      <c r="M22" s="17">
        <v>0.19800000000000001</v>
      </c>
      <c r="N22" s="113">
        <f>L22*1000*M22/100</f>
        <v>760.32</v>
      </c>
      <c r="O22" s="114">
        <v>0.3</v>
      </c>
      <c r="P22" s="17">
        <f>N22/(1-O22)</f>
        <v>1086.1714285714288</v>
      </c>
    </row>
    <row r="23" spans="1:16" s="95" customFormat="1" ht="15.75" customHeight="1">
      <c r="B23" s="103"/>
      <c r="C23" s="100"/>
      <c r="D23" s="120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2</v>
      </c>
      <c r="C24" s="100"/>
      <c r="D24" s="120" t="s">
        <v>74</v>
      </c>
      <c r="E24" s="102" t="s">
        <v>76</v>
      </c>
      <c r="G24" s="111">
        <v>2</v>
      </c>
      <c r="H24" s="107">
        <v>1086</v>
      </c>
      <c r="I24" s="94"/>
      <c r="J24" s="50">
        <f>G24*H24</f>
        <v>2172</v>
      </c>
      <c r="K24" s="79" t="s">
        <v>78</v>
      </c>
      <c r="L24" s="108">
        <f>342+42</f>
        <v>384</v>
      </c>
      <c r="M24" s="17">
        <v>0.19800000000000001</v>
      </c>
      <c r="N24" s="113">
        <f>L24*1000*M24/100</f>
        <v>760.32</v>
      </c>
      <c r="O24" s="114">
        <v>0.3</v>
      </c>
      <c r="P24" s="17">
        <f>N24/(1-O24)</f>
        <v>1086.1714285714288</v>
      </c>
    </row>
    <row r="25" spans="1:16" s="95" customFormat="1" ht="15.75" customHeight="1">
      <c r="B25" s="100"/>
      <c r="C25" s="100"/>
      <c r="D25" s="120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>
        <v>3</v>
      </c>
      <c r="C26" s="100"/>
      <c r="D26" s="120" t="s">
        <v>75</v>
      </c>
      <c r="E26" s="102" t="s">
        <v>77</v>
      </c>
      <c r="G26" s="111">
        <v>2</v>
      </c>
      <c r="H26" s="107">
        <v>1256</v>
      </c>
      <c r="I26" s="94"/>
      <c r="J26" s="50">
        <f>G26*H26</f>
        <v>2512</v>
      </c>
      <c r="K26" s="79" t="s">
        <v>78</v>
      </c>
      <c r="L26" s="108">
        <f>444</f>
        <v>444</v>
      </c>
      <c r="M26" s="17">
        <v>0.19800000000000001</v>
      </c>
      <c r="N26" s="113">
        <f>L26*1000*M26/100</f>
        <v>879.12</v>
      </c>
      <c r="O26" s="114">
        <v>0.3</v>
      </c>
      <c r="P26" s="17">
        <f>N26/(1-O26)</f>
        <v>1255.8857142857144</v>
      </c>
    </row>
    <row r="27" spans="1:16" s="95" customFormat="1" ht="15.75" customHeight="1">
      <c r="B27" s="100"/>
      <c r="C27" s="100"/>
      <c r="D27" s="120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9028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9028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9028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79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2012-07-17T07:19:30Z</cp:lastPrinted>
  <dcterms:created xsi:type="dcterms:W3CDTF">2000-06-29T05:08:18Z</dcterms:created>
  <dcterms:modified xsi:type="dcterms:W3CDTF">2012-07-17T07:19:47Z</dcterms:modified>
</cp:coreProperties>
</file>