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QUOTE!$A$1:$J$71</definedName>
  </definedNames>
  <calcPr calcId="145621"/>
</workbook>
</file>

<file path=xl/calcChain.xml><?xml version="1.0" encoding="utf-8"?>
<calcChain xmlns="http://schemas.openxmlformats.org/spreadsheetml/2006/main">
  <c r="J34" i="1" l="1"/>
  <c r="L34" i="1"/>
  <c r="N34" i="1" s="1"/>
  <c r="P34" i="1" s="1"/>
  <c r="L29" i="1" l="1"/>
  <c r="N29" i="1" s="1"/>
  <c r="P29" i="1" s="1"/>
  <c r="J29" i="1"/>
  <c r="L21" i="1" l="1"/>
  <c r="N21" i="1" l="1"/>
  <c r="J21" i="1"/>
  <c r="J38" i="1" s="1"/>
  <c r="J42" i="1" s="1"/>
  <c r="J44" i="1" s="1"/>
  <c r="P21" i="1" l="1"/>
</calcChain>
</file>

<file path=xl/sharedStrings.xml><?xml version="1.0" encoding="utf-8"?>
<sst xmlns="http://schemas.openxmlformats.org/spreadsheetml/2006/main" count="112" uniqueCount="96">
  <si>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</si>
  <si>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</si>
  <si>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</si>
  <si>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</si>
  <si>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</si>
  <si>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</si>
  <si>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</si>
  <si>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</si>
  <si>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</si>
  <si>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</si>
  <si>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</si>
  <si>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</si>
  <si>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</si>
  <si>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</si>
  <si>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</si>
  <si>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</si>
  <si>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</si>
  <si>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</si>
  <si>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</si>
  <si>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</si>
  <si>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</si>
  <si>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</si>
  <si>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</si>
  <si>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</si>
  <si>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</si>
  <si>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</si>
  <si>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</si>
  <si>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</si>
  <si>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</si>
  <si>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</si>
  <si>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</si>
  <si>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</si>
  <si>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</si>
  <si>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</si>
  <si>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</si>
  <si>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</si>
  <si>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</si>
  <si>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</si>
  <si>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</si>
  <si>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</si>
  <si>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</si>
  <si>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</si>
  <si>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</si>
  <si>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</si>
  <si>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</si>
  <si>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</si>
  <si>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</si>
  <si>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</si>
  <si>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</si>
  <si>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</si>
  <si>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</si>
  <si>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</si>
  <si>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</si>
  <si>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</si>
  <si>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</si>
  <si>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</si>
  <si>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</si>
  <si>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</si>
  <si>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</si>
  <si>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</si>
  <si>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</si>
  <si>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</si>
  <si>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</si>
  <si>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</si>
  <si>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</si>
  <si>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</si>
  <si>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</si>
  <si>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</si>
  <si>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</si>
  <si>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</si>
  <si>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</si>
  <si>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</si>
  <si>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</si>
  <si>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</si>
  <si>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</si>
  <si>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</si>
  <si>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</si>
  <si>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</si>
  <si>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CFS100-U1-X</t>
  </si>
  <si>
    <t>Field Communication Software CommStaff</t>
  </si>
  <si>
    <t>With Alligator Clips</t>
  </si>
  <si>
    <t>With SFN comminication adaptor</t>
  </si>
  <si>
    <t>Should be used with PC system with Windows 7 32 bits</t>
  </si>
  <si>
    <t xml:space="preserve">AMX ENGINEERING LLC, </t>
  </si>
  <si>
    <t>Q2012RH264</t>
  </si>
  <si>
    <t xml:space="preserve">strange selection of MA selection (single acting actuator) </t>
  </si>
  <si>
    <t>with reversing relay selection W for double acting actuator!</t>
  </si>
  <si>
    <r>
      <t>AVP201-ESD2D-15</t>
    </r>
    <r>
      <rPr>
        <b/>
        <sz val="10"/>
        <color rgb="FFFF0000"/>
        <rFont val="Arial"/>
        <family val="2"/>
      </rPr>
      <t>MA-</t>
    </r>
    <r>
      <rPr>
        <b/>
        <sz val="10"/>
        <rFont val="Arial"/>
        <family val="2"/>
      </rPr>
      <t>M</t>
    </r>
    <r>
      <rPr>
        <b/>
        <sz val="10"/>
        <color rgb="FFFF0000"/>
        <rFont val="Arial"/>
        <family val="2"/>
      </rPr>
      <t>W</t>
    </r>
  </si>
  <si>
    <t>Ukraine, Kiev</t>
  </si>
  <si>
    <t>Juridical address: 04107, Podgornaja/Tatarskaja st. 3/7</t>
  </si>
  <si>
    <t>Actual address: 02081, Dneprovskaja nab., 21</t>
  </si>
  <si>
    <t>i.gordienko@amx-engineering.com</t>
  </si>
  <si>
    <t>REV3</t>
  </si>
  <si>
    <t>Tel.: +380(44)499-07-88</t>
  </si>
  <si>
    <t>Fax: +380(44)499-07-80</t>
  </si>
  <si>
    <t>A.Kharchenko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</si>
</sst>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3.87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92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2" t="s">
        <v>23</v>
      </c>
      <c r="B5" s="102"/>
      <c r="C5" s="102"/>
      <c r="D5" s="102"/>
      <c r="E5" s="102"/>
      <c r="F5" s="102"/>
      <c r="G5" s="102"/>
      <c r="H5" s="102"/>
      <c r="I5" s="102"/>
      <c r="J5" s="102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41110</v>
      </c>
      <c r="K7" s="67"/>
    </row>
    <row r="8" spans="1:230" ht="15.75" customHeight="1">
      <c r="A8" s="16"/>
      <c r="B8" s="20"/>
      <c r="C8" s="20"/>
      <c r="D8" s="16" t="s">
        <v>88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89</v>
      </c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90</v>
      </c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95</v>
      </c>
      <c r="F11" s="72"/>
      <c r="G11" s="16"/>
      <c r="H11" s="19" t="s">
        <v>16</v>
      </c>
      <c r="I11" s="19"/>
      <c r="J11" s="32" t="s">
        <v>84</v>
      </c>
      <c r="K11" s="32"/>
    </row>
    <row r="12" spans="1:230" ht="15.75" customHeight="1">
      <c r="A12" s="16"/>
      <c r="B12" s="69" t="s">
        <v>28</v>
      </c>
      <c r="C12" s="20"/>
      <c r="D12" s="75" t="s">
        <v>93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94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91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70</v>
      </c>
      <c r="E21" s="84" t="s">
        <v>69</v>
      </c>
      <c r="G21" s="92">
        <v>11</v>
      </c>
      <c r="H21" s="93">
        <v>1345</v>
      </c>
      <c r="I21" s="45"/>
      <c r="J21" s="95">
        <f>G21*H21</f>
        <v>14795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72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73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74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75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76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>
        <v>2</v>
      </c>
      <c r="D29" s="84" t="s">
        <v>78</v>
      </c>
      <c r="E29" s="84" t="s">
        <v>79</v>
      </c>
      <c r="G29" s="92">
        <v>1</v>
      </c>
      <c r="H29" s="93">
        <v>1043</v>
      </c>
      <c r="I29" s="45"/>
      <c r="J29" s="95">
        <f>G29*H29</f>
        <v>1043</v>
      </c>
      <c r="K29" s="45"/>
      <c r="L29" s="80">
        <f>98+50</f>
        <v>148</v>
      </c>
      <c r="M29" s="20">
        <v>0.42299999999999999</v>
      </c>
      <c r="N29" s="20">
        <f>L29*1000*M29/100</f>
        <v>626.04</v>
      </c>
      <c r="O29" s="90">
        <v>0.4</v>
      </c>
      <c r="P29" s="20">
        <f>N29/(1-O29)</f>
        <v>1043.4000000000001</v>
      </c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 t="s">
        <v>80</v>
      </c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s="2" customFormat="1" ht="15.75" customHeight="1">
      <c r="B31" s="35"/>
      <c r="D31" s="84"/>
      <c r="E31" s="84" t="s">
        <v>81</v>
      </c>
      <c r="G31" s="92"/>
      <c r="H31" s="93"/>
      <c r="I31" s="45"/>
      <c r="J31" s="95"/>
      <c r="K31" s="45"/>
      <c r="L31" s="80"/>
      <c r="M31" s="20"/>
      <c r="N31" s="20"/>
      <c r="O31" s="90"/>
      <c r="P31" s="20"/>
      <c r="Q31" s="20"/>
      <c r="R31" s="20"/>
      <c r="S31" s="2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</row>
    <row r="32" spans="1:250" s="2" customFormat="1" ht="15.75" customHeight="1">
      <c r="B32" s="35"/>
      <c r="D32" s="84"/>
      <c r="E32" s="84" t="s">
        <v>82</v>
      </c>
      <c r="G32" s="92"/>
      <c r="H32" s="93"/>
      <c r="I32" s="45"/>
      <c r="J32" s="95"/>
      <c r="K32" s="45"/>
      <c r="L32" s="80"/>
      <c r="M32" s="20"/>
      <c r="N32" s="20"/>
      <c r="O32" s="90"/>
      <c r="P32" s="20"/>
      <c r="Q32" s="20"/>
      <c r="R32" s="20"/>
      <c r="S32" s="2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</row>
    <row r="33" spans="1:250" s="2" customFormat="1" ht="15.75" customHeight="1">
      <c r="B33" s="35"/>
      <c r="D33" s="84"/>
      <c r="E33" s="84"/>
      <c r="G33" s="92"/>
      <c r="H33" s="93"/>
      <c r="I33" s="45"/>
      <c r="J33" s="95"/>
      <c r="K33" s="45"/>
      <c r="L33" s="80"/>
      <c r="M33" s="20"/>
      <c r="N33" s="20"/>
      <c r="O33" s="90"/>
      <c r="P33" s="20"/>
      <c r="Q33" s="20"/>
      <c r="R33" s="20"/>
      <c r="S33" s="2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</row>
    <row r="34" spans="1:250" s="2" customFormat="1" ht="15.75" customHeight="1">
      <c r="B34" s="35">
        <v>3</v>
      </c>
      <c r="D34" s="100" t="s">
        <v>87</v>
      </c>
      <c r="E34" s="84" t="s">
        <v>69</v>
      </c>
      <c r="G34" s="92">
        <v>5</v>
      </c>
      <c r="H34" s="93">
        <v>1550</v>
      </c>
      <c r="I34" s="45"/>
      <c r="J34" s="95">
        <f>G34*H34</f>
        <v>7750</v>
      </c>
      <c r="K34" s="45"/>
      <c r="L34" s="80">
        <f>222+22+5+20+2+25+45</f>
        <v>341</v>
      </c>
      <c r="M34" s="20">
        <v>0.25</v>
      </c>
      <c r="N34" s="20">
        <f>L34*1000*M34/100</f>
        <v>852.5</v>
      </c>
      <c r="O34" s="90">
        <v>0.45</v>
      </c>
      <c r="P34" s="20">
        <f>N34/(1-O34)</f>
        <v>1549.9999999999998</v>
      </c>
      <c r="Q34" s="20"/>
      <c r="R34" s="20"/>
      <c r="S34" s="2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</row>
    <row r="35" spans="1:250" s="2" customFormat="1" ht="15.75" customHeight="1">
      <c r="B35" s="35"/>
      <c r="D35" s="84"/>
      <c r="E35" s="84" t="s">
        <v>85</v>
      </c>
      <c r="G35" s="92"/>
      <c r="H35" s="93"/>
      <c r="I35" s="45"/>
      <c r="J35" s="95"/>
      <c r="K35" s="45"/>
      <c r="L35" s="80"/>
      <c r="M35" s="20"/>
      <c r="N35" s="20"/>
      <c r="O35" s="90"/>
      <c r="P35" s="20"/>
      <c r="Q35" s="20"/>
      <c r="R35" s="20"/>
      <c r="S35" s="2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</row>
    <row r="36" spans="1:250" s="2" customFormat="1" ht="15.75" customHeight="1">
      <c r="B36" s="35"/>
      <c r="D36" s="84"/>
      <c r="E36" s="84" t="s">
        <v>86</v>
      </c>
      <c r="G36" s="92"/>
      <c r="H36" s="93"/>
      <c r="I36" s="45"/>
      <c r="J36" s="95"/>
      <c r="K36" s="45"/>
      <c r="L36" s="80"/>
      <c r="M36" s="20"/>
      <c r="N36" s="20"/>
      <c r="O36" s="90"/>
      <c r="P36" s="20"/>
      <c r="Q36" s="20"/>
      <c r="R36" s="20"/>
      <c r="S36" s="2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</row>
    <row r="37" spans="1:250" ht="15.75" customHeight="1" thickBot="1">
      <c r="A37" s="16"/>
      <c r="B37" s="53"/>
      <c r="C37" s="54"/>
      <c r="D37" s="55"/>
      <c r="E37" s="56"/>
      <c r="F37" s="57"/>
      <c r="G37" s="79"/>
      <c r="H37" s="58"/>
      <c r="I37" s="59"/>
      <c r="J37" s="88"/>
      <c r="K37" s="45"/>
    </row>
    <row r="38" spans="1:250" ht="15.75" customHeight="1">
      <c r="A38" s="16"/>
      <c r="B38" s="11"/>
      <c r="C38" s="11"/>
      <c r="D38" s="12"/>
      <c r="E38" s="20"/>
      <c r="F38" s="11"/>
      <c r="G38" s="31" t="s">
        <v>24</v>
      </c>
      <c r="H38" s="46" t="s">
        <v>4</v>
      </c>
      <c r="I38" s="45"/>
      <c r="J38" s="96">
        <f>SUM(J20:J37)</f>
        <v>23588</v>
      </c>
      <c r="K38" s="45"/>
    </row>
    <row r="39" spans="1:250" ht="15.75" customHeight="1">
      <c r="A39" s="16"/>
      <c r="B39" s="11"/>
      <c r="C39" s="11"/>
      <c r="D39" s="12"/>
      <c r="E39" s="39"/>
      <c r="F39" s="37"/>
      <c r="G39" s="38" t="s">
        <v>17</v>
      </c>
      <c r="H39" s="47" t="s">
        <v>4</v>
      </c>
      <c r="I39" s="48"/>
      <c r="J39" s="98">
        <v>0</v>
      </c>
      <c r="K39" s="45"/>
    </row>
    <row r="40" spans="1:250" ht="15.75" customHeight="1">
      <c r="A40" s="16"/>
      <c r="B40" s="11"/>
      <c r="C40" s="11"/>
      <c r="D40" s="12"/>
      <c r="E40" s="40"/>
      <c r="F40" s="41"/>
      <c r="G40" s="52" t="s">
        <v>2</v>
      </c>
      <c r="H40" s="49" t="s">
        <v>4</v>
      </c>
      <c r="I40" s="50"/>
      <c r="J40" s="99">
        <v>0</v>
      </c>
      <c r="K40" s="45"/>
    </row>
    <row r="41" spans="1:250" ht="15.75" customHeight="1" thickBot="1">
      <c r="A41" s="16"/>
      <c r="B41" s="54"/>
      <c r="C41" s="54"/>
      <c r="D41" s="53"/>
      <c r="E41" s="61"/>
      <c r="F41" s="62"/>
      <c r="G41" s="63" t="s">
        <v>18</v>
      </c>
      <c r="H41" s="64" t="s">
        <v>4</v>
      </c>
      <c r="I41" s="65"/>
      <c r="J41" s="89"/>
      <c r="K41" s="45"/>
    </row>
    <row r="42" spans="1:250" ht="15.75" customHeight="1">
      <c r="A42" s="16"/>
      <c r="B42" s="11"/>
      <c r="C42" s="11"/>
      <c r="D42" s="12"/>
      <c r="E42" s="20"/>
      <c r="F42" s="11"/>
      <c r="G42" s="29" t="s">
        <v>31</v>
      </c>
      <c r="H42" s="46" t="s">
        <v>4</v>
      </c>
      <c r="I42" s="45"/>
      <c r="J42" s="97">
        <f>SUM(J38:J41)</f>
        <v>23588</v>
      </c>
      <c r="K42" s="45"/>
    </row>
    <row r="43" spans="1:250" ht="15.75" customHeight="1" thickBot="1">
      <c r="A43" s="16"/>
      <c r="B43" s="54"/>
      <c r="C43" s="54"/>
      <c r="D43" s="53"/>
      <c r="E43" s="56"/>
      <c r="F43" s="54"/>
      <c r="G43" s="60" t="s">
        <v>30</v>
      </c>
      <c r="H43" s="58" t="s">
        <v>4</v>
      </c>
      <c r="I43" s="59"/>
      <c r="J43" s="88"/>
      <c r="K43" s="45"/>
    </row>
    <row r="44" spans="1:250" ht="15.75" customHeight="1">
      <c r="A44" s="16"/>
      <c r="B44" s="11"/>
      <c r="C44" s="11"/>
      <c r="D44" s="12"/>
      <c r="E44" s="16"/>
      <c r="F44" s="11"/>
      <c r="G44" s="51" t="s">
        <v>24</v>
      </c>
      <c r="H44" s="46" t="s">
        <v>4</v>
      </c>
      <c r="I44" s="45"/>
      <c r="J44" s="94">
        <f>SUM(J42:J43)</f>
        <v>23588</v>
      </c>
      <c r="K44" s="46"/>
    </row>
    <row r="45" spans="1:250" ht="15.75" customHeight="1">
      <c r="A45" s="16"/>
      <c r="B45" s="11"/>
      <c r="C45" s="11"/>
      <c r="D45" s="12"/>
      <c r="E45" s="16"/>
      <c r="F45" s="11"/>
      <c r="G45" s="51"/>
      <c r="H45" s="46"/>
      <c r="I45" s="45"/>
      <c r="J45" s="46"/>
      <c r="K45" s="46"/>
    </row>
    <row r="46" spans="1:250" s="16" customFormat="1" ht="15.75" customHeight="1">
      <c r="B46" s="25" t="s">
        <v>40</v>
      </c>
      <c r="C46" s="11"/>
      <c r="D46" s="12"/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50" s="16" customFormat="1" ht="15.75" customHeight="1">
      <c r="B47" s="17" t="s">
        <v>7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50" s="16" customFormat="1" ht="15.75" customHeight="1">
      <c r="B48" s="17" t="s">
        <v>42</v>
      </c>
      <c r="E48" s="11"/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7" t="s">
        <v>29</v>
      </c>
      <c r="E49" s="11"/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7" t="s">
        <v>61</v>
      </c>
      <c r="E50" s="11"/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75" t="s">
        <v>58</v>
      </c>
      <c r="E51" s="11"/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75" t="s">
        <v>59</v>
      </c>
      <c r="E52" s="11"/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75" t="s">
        <v>60</v>
      </c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/>
      <c r="C54" s="11"/>
      <c r="D54" s="17"/>
      <c r="E54" s="11"/>
      <c r="F54" s="11"/>
      <c r="G54" s="13"/>
      <c r="H54" s="18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C55" s="11"/>
      <c r="D55" s="66" t="s">
        <v>32</v>
      </c>
      <c r="E55" s="11"/>
      <c r="F55" s="11"/>
      <c r="G55" s="13"/>
      <c r="H55" s="14"/>
      <c r="I55" s="11"/>
      <c r="J55" s="68"/>
      <c r="K55" s="6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 t="s">
        <v>33</v>
      </c>
      <c r="E56" s="17" t="s">
        <v>51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51"/>
      <c r="E57" s="17" t="s">
        <v>52</v>
      </c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D58" s="24" t="s">
        <v>34</v>
      </c>
      <c r="E58" s="78" t="s">
        <v>71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D59" s="24" t="s">
        <v>35</v>
      </c>
      <c r="E59" s="16" t="s">
        <v>5</v>
      </c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D60" s="24" t="s">
        <v>36</v>
      </c>
      <c r="E60" s="21" t="s">
        <v>19</v>
      </c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D61" s="24" t="s">
        <v>67</v>
      </c>
      <c r="E61" s="21" t="s">
        <v>68</v>
      </c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6" customFormat="1" ht="15.75" customHeight="1">
      <c r="D62" s="24" t="s">
        <v>37</v>
      </c>
      <c r="E62" s="22" t="s">
        <v>46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D63" s="24" t="s">
        <v>38</v>
      </c>
      <c r="E63" s="16" t="s">
        <v>47</v>
      </c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/>
      <c r="C64" s="11"/>
      <c r="D64" s="51" t="s">
        <v>39</v>
      </c>
      <c r="E64" s="11" t="s">
        <v>20</v>
      </c>
      <c r="F64" s="11"/>
      <c r="G64" s="13"/>
      <c r="H64" s="14"/>
      <c r="I64" s="11"/>
      <c r="J64" s="15"/>
      <c r="K64" s="15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5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s="16" customFormat="1" ht="15.75" customHeight="1">
      <c r="B66" s="11" t="s">
        <v>41</v>
      </c>
      <c r="C66" s="11"/>
      <c r="D66" s="12"/>
      <c r="E66" s="11"/>
      <c r="F66" s="11"/>
      <c r="G66" s="13"/>
      <c r="H66" s="14"/>
      <c r="I66" s="11"/>
      <c r="J66" s="15"/>
      <c r="K66" s="15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</row>
    <row r="67" spans="2:230" s="16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5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</row>
    <row r="68" spans="2:230" s="16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5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</row>
    <row r="69" spans="2:230" s="16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3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</row>
    <row r="70" spans="2:230" s="16" customFormat="1" ht="15.75" customHeight="1">
      <c r="B70" s="11" t="s">
        <v>56</v>
      </c>
      <c r="C70" s="11"/>
      <c r="D70" s="11"/>
      <c r="E70" s="11"/>
      <c r="F70" s="11"/>
      <c r="G70" s="23"/>
      <c r="H70" s="11"/>
      <c r="I70" s="11"/>
      <c r="J70" s="23"/>
      <c r="K70" s="23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</row>
    <row r="71" spans="2:230" s="16" customFormat="1" ht="15.75" customHeight="1">
      <c r="B71" s="11" t="s">
        <v>55</v>
      </c>
      <c r="C71" s="8"/>
      <c r="D71" s="11"/>
      <c r="E71" s="11"/>
      <c r="F71" s="11"/>
      <c r="G71" s="23"/>
      <c r="H71" s="11"/>
      <c r="I71" s="11"/>
      <c r="J71" s="23"/>
      <c r="K71" s="23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2012-07-20T12:48:31Z</dcterms:modified>
</cp:coreProperties>
</file>