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QUOTE!$A$1:$K$97</definedName>
  </definedNames>
  <calcPr calcId="145621"/>
</workbook>
</file>

<file path=xl/calcChain.xml><?xml version="1.0" encoding="utf-8"?>
<calcChain xmlns="http://schemas.openxmlformats.org/spreadsheetml/2006/main">
  <c r="J43" i="1" l="1"/>
  <c r="N43" i="1"/>
  <c r="P43" i="1" s="1"/>
  <c r="P22" i="1"/>
  <c r="N22" i="1"/>
  <c r="J22" i="1" l="1"/>
  <c r="J65" i="1" s="1"/>
  <c r="J69" i="1" s="1"/>
  <c r="J71" i="1" s="1"/>
</calcChain>
</file>

<file path=xl/sharedStrings.xml><?xml version="1.0" encoding="utf-8"?>
<sst xmlns="http://schemas.openxmlformats.org/spreadsheetml/2006/main" count="194" uniqueCount="130">
  <si>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</si>
  <si>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</si>
  <si>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</si>
  <si>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</si>
  <si>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</si>
  <si>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</si>
  <si>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</si>
  <si>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</si>
  <si>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</si>
  <si>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</si>
  <si>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</si>
  <si>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</si>
  <si>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</si>
  <si>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</si>
  <si>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</si>
  <si>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</si>
  <si>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</si>
  <si>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</si>
  <si>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</si>
  <si>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</si>
  <si>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</si>
  <si>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</si>
  <si>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</si>
  <si>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</si>
  <si>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</si>
  <si>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</si>
  <si>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</si>
  <si>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</si>
  <si>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</si>
  <si>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</si>
  <si>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</si>
  <si>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</si>
  <si>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</si>
  <si>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</si>
  <si>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</si>
  <si>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</si>
  <si>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</si>
  <si>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</si>
  <si>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</si>
  <si>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</si>
  <si>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</si>
  <si>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</si>
  <si>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</si>
  <si>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</si>
  <si>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</si>
  <si>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</si>
  <si>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</si>
  <si>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</si>
  <si>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</si>
  <si>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</si>
  <si>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</si>
  <si>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</si>
  <si>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</si>
  <si>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</si>
  <si>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</si>
  <si>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</si>
  <si>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</si>
  <si>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</si>
  <si>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</si>
  <si>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</si>
  <si>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</si>
  <si>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</si>
  <si>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</si>
  <si>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</si>
  <si>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</si>
  <si>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</si>
  <si>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</si>
  <si>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</si>
  <si>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</si>
  <si>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MTG11A-150PA1KKBAAJ-2X-AK</t>
  </si>
  <si>
    <t>150</t>
  </si>
  <si>
    <t>Diameter</t>
  </si>
  <si>
    <t>150mm(Flange type only)</t>
  </si>
  <si>
    <t>P</t>
  </si>
  <si>
    <t>Lining</t>
  </si>
  <si>
    <t>PFA</t>
  </si>
  <si>
    <t>A1</t>
  </si>
  <si>
    <t>Connection Rating</t>
  </si>
  <si>
    <t>Flange ANSI150</t>
  </si>
  <si>
    <t>K</t>
  </si>
  <si>
    <t>Electrode</t>
  </si>
  <si>
    <t>Titanium</t>
  </si>
  <si>
    <t>Grounding Ring</t>
  </si>
  <si>
    <t>B</t>
  </si>
  <si>
    <t>Input port for Wiring Connection</t>
  </si>
  <si>
    <t>G1/2 Internal Thread/Plastic Watertight Gland applying</t>
  </si>
  <si>
    <t>A</t>
  </si>
  <si>
    <t>Face-to-Face Dimension</t>
  </si>
  <si>
    <t>Standard</t>
  </si>
  <si>
    <t>Installation/ Display Direction</t>
  </si>
  <si>
    <t>Horizontal piping/Indication of Standard Direction</t>
  </si>
  <si>
    <t>J</t>
  </si>
  <si>
    <t>Calibration</t>
  </si>
  <si>
    <t>Standard Calibration 3 point(0,50,100%)</t>
  </si>
  <si>
    <t>2</t>
  </si>
  <si>
    <t>Finish</t>
  </si>
  <si>
    <t>Corrosion proof finish</t>
  </si>
  <si>
    <t>X</t>
  </si>
  <si>
    <t>Bolts and Nuts</t>
  </si>
  <si>
    <t>None</t>
  </si>
  <si>
    <t>Options</t>
  </si>
  <si>
    <t>Test Report</t>
  </si>
  <si>
    <t>Attachment of the Tag Number plate</t>
  </si>
  <si>
    <t>Tag No.</t>
  </si>
  <si>
    <t>A00GDQ66DF001</t>
  </si>
  <si>
    <t>Service Name</t>
  </si>
  <si>
    <t>INTAKE NO.2 SHOCK DOSING FLOWMETER</t>
  </si>
  <si>
    <t>Range, Lower Limit</t>
  </si>
  <si>
    <t>0</t>
  </si>
  <si>
    <t>Range, Upper Limit</t>
  </si>
  <si>
    <t>Range, Upper Limit, Unit</t>
  </si>
  <si>
    <t>m3/h</t>
  </si>
  <si>
    <t>2 wires Flowmeter</t>
  </si>
  <si>
    <t>MTG11A-100PA1KKBAAJ-2X-AK</t>
  </si>
  <si>
    <t>100</t>
  </si>
  <si>
    <t>100mm</t>
  </si>
  <si>
    <t>G1/2 Internal Thread/with Plastic Watertight Gland</t>
  </si>
  <si>
    <t>Corrosion-resistant</t>
  </si>
  <si>
    <t>Attachment of the TAG Number plate</t>
  </si>
  <si>
    <t>A00GDQ65DF001</t>
  </si>
  <si>
    <t>INTAKE NO.2 CONTINUOUS DOSING FLOWMETER</t>
  </si>
  <si>
    <t>8</t>
  </si>
  <si>
    <t>30 days from invoice date</t>
  </si>
  <si>
    <t>Techniquip Ltd</t>
  </si>
  <si>
    <t>The Old Brewery, Norton Fitzwarren, Taunton TA2 6RN Tel 01823-351255</t>
  </si>
  <si>
    <t>eMail  &lt;mailto:sales@techniquip.co.uk&gt; sales@techniquip.co.uk</t>
  </si>
  <si>
    <t>UK</t>
  </si>
  <si>
    <t xml:space="preserve">Malcolm Bennett </t>
  </si>
  <si>
    <t>Email for Sugimoto san 25/0612</t>
  </si>
  <si>
    <t>Q2012RH240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</si>
</sst>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5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04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9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0" t="s">
        <v>25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117" t="s">
        <v>123</v>
      </c>
      <c r="E7" s="17"/>
      <c r="F7" s="85"/>
      <c r="G7" s="21"/>
      <c r="H7" s="33" t="s">
        <v>1</v>
      </c>
      <c r="I7" s="17"/>
      <c r="J7" s="77">
        <v>41086</v>
      </c>
      <c r="K7" s="21"/>
      <c r="L7"/>
      <c r="M7"/>
      <c r="N7"/>
      <c r="O7"/>
      <c r="P7"/>
    </row>
    <row r="8" spans="1:230" ht="15.75" customHeight="1">
      <c r="A8" s="17"/>
      <c r="B8" s="21"/>
      <c r="C8" s="117" t="s">
        <v>124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117" t="s">
        <v>126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1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117" t="s">
        <v>127</v>
      </c>
      <c r="E11" s="17"/>
      <c r="F11" s="84"/>
      <c r="G11" s="17"/>
      <c r="H11" s="20" t="s">
        <v>17</v>
      </c>
      <c r="I11" s="20"/>
      <c r="J11" s="34" t="s">
        <v>129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1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117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17" t="s">
        <v>125</v>
      </c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t="s">
        <v>128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17"/>
      <c r="D22" s="117" t="s">
        <v>69</v>
      </c>
      <c r="E22" s="117" t="s">
        <v>112</v>
      </c>
      <c r="F22" s="117"/>
      <c r="G22" s="110">
        <v>2</v>
      </c>
      <c r="H22" s="107">
        <v>3887</v>
      </c>
      <c r="I22" s="50"/>
      <c r="J22" s="50">
        <f>G22*H22</f>
        <v>7774</v>
      </c>
      <c r="K22" s="79" t="s">
        <v>121</v>
      </c>
      <c r="L22" s="108">
        <v>1178000</v>
      </c>
      <c r="M22" s="17">
        <v>0.19800000000000001</v>
      </c>
      <c r="N22" s="113">
        <f>L22*M22/100</f>
        <v>2332.44</v>
      </c>
      <c r="O22" s="114">
        <v>0.4</v>
      </c>
      <c r="P22" s="17">
        <f>N22/(1-O22)</f>
        <v>3887.4</v>
      </c>
    </row>
    <row r="23" spans="1:16" s="95" customFormat="1" ht="15.75" customHeight="1">
      <c r="B23" s="103"/>
      <c r="C23" s="117" t="s">
        <v>70</v>
      </c>
      <c r="D23" s="117" t="s">
        <v>71</v>
      </c>
      <c r="E23" s="117" t="s">
        <v>72</v>
      </c>
      <c r="F23" s="117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3"/>
      <c r="C24" s="117" t="s">
        <v>73</v>
      </c>
      <c r="D24" s="117" t="s">
        <v>74</v>
      </c>
      <c r="E24" s="117" t="s">
        <v>75</v>
      </c>
      <c r="F24" s="117"/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3"/>
      <c r="C25" s="117" t="s">
        <v>76</v>
      </c>
      <c r="D25" s="117" t="s">
        <v>77</v>
      </c>
      <c r="E25" s="117" t="s">
        <v>78</v>
      </c>
      <c r="F25" s="117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3"/>
      <c r="C26" s="117" t="s">
        <v>79</v>
      </c>
      <c r="D26" s="117" t="s">
        <v>80</v>
      </c>
      <c r="E26" s="117" t="s">
        <v>81</v>
      </c>
      <c r="F26" s="117"/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3"/>
      <c r="C27" s="117" t="s">
        <v>79</v>
      </c>
      <c r="D27" s="117" t="s">
        <v>82</v>
      </c>
      <c r="E27" s="117" t="s">
        <v>81</v>
      </c>
      <c r="F27" s="117"/>
      <c r="G27" s="111"/>
      <c r="H27" s="107"/>
      <c r="I27" s="94"/>
      <c r="J27" s="50"/>
      <c r="K27" s="79"/>
      <c r="L27" s="109"/>
      <c r="M27" s="98"/>
      <c r="N27" s="96"/>
      <c r="O27" s="97"/>
    </row>
    <row r="28" spans="1:16" s="95" customFormat="1" ht="15.75" customHeight="1">
      <c r="B28" s="103"/>
      <c r="C28" s="117" t="s">
        <v>83</v>
      </c>
      <c r="D28" s="117" t="s">
        <v>84</v>
      </c>
      <c r="E28" s="117" t="s">
        <v>85</v>
      </c>
      <c r="F28" s="117"/>
      <c r="G28" s="111"/>
      <c r="H28" s="107"/>
      <c r="I28" s="94"/>
      <c r="J28" s="50"/>
      <c r="K28" s="79"/>
      <c r="L28" s="109"/>
      <c r="M28" s="98"/>
      <c r="N28" s="96"/>
      <c r="O28" s="97"/>
    </row>
    <row r="29" spans="1:16" s="95" customFormat="1" ht="15.75" customHeight="1">
      <c r="B29" s="103"/>
      <c r="C29" s="117" t="s">
        <v>86</v>
      </c>
      <c r="D29" s="117" t="s">
        <v>87</v>
      </c>
      <c r="E29" s="117" t="s">
        <v>88</v>
      </c>
      <c r="F29" s="117"/>
      <c r="G29" s="111"/>
      <c r="H29" s="107"/>
      <c r="I29" s="94"/>
      <c r="J29" s="50"/>
      <c r="K29" s="79"/>
      <c r="L29" s="109"/>
      <c r="M29" s="98"/>
      <c r="N29" s="96"/>
      <c r="O29" s="97"/>
    </row>
    <row r="30" spans="1:16" s="95" customFormat="1" ht="15.75" customHeight="1">
      <c r="B30" s="103"/>
      <c r="C30" s="117" t="s">
        <v>86</v>
      </c>
      <c r="D30" s="117" t="s">
        <v>89</v>
      </c>
      <c r="E30" s="117" t="s">
        <v>90</v>
      </c>
      <c r="F30" s="117"/>
      <c r="G30" s="111"/>
      <c r="H30" s="107"/>
      <c r="I30" s="94"/>
      <c r="J30" s="50"/>
      <c r="K30" s="79"/>
      <c r="L30" s="109"/>
      <c r="M30" s="98"/>
      <c r="N30" s="96"/>
      <c r="O30" s="97"/>
    </row>
    <row r="31" spans="1:16" s="95" customFormat="1" ht="15.75" customHeight="1">
      <c r="B31" s="103"/>
      <c r="C31" s="117" t="s">
        <v>91</v>
      </c>
      <c r="D31" s="117" t="s">
        <v>92</v>
      </c>
      <c r="E31" s="117" t="s">
        <v>93</v>
      </c>
      <c r="F31" s="117"/>
      <c r="G31" s="111"/>
      <c r="H31" s="107"/>
      <c r="I31" s="94"/>
      <c r="J31" s="50"/>
      <c r="K31" s="79"/>
      <c r="L31" s="109"/>
      <c r="M31" s="98"/>
      <c r="N31" s="96"/>
      <c r="O31" s="97"/>
    </row>
    <row r="32" spans="1:16" s="95" customFormat="1" ht="15.75" customHeight="1">
      <c r="B32" s="103"/>
      <c r="C32" s="117" t="s">
        <v>94</v>
      </c>
      <c r="D32" s="117" t="s">
        <v>95</v>
      </c>
      <c r="E32" s="117" t="s">
        <v>96</v>
      </c>
      <c r="F32" s="117"/>
      <c r="G32" s="111"/>
      <c r="H32" s="107"/>
      <c r="I32" s="94"/>
      <c r="J32" s="50"/>
      <c r="K32" s="79"/>
      <c r="L32" s="109"/>
      <c r="M32" s="98"/>
      <c r="N32" s="96"/>
      <c r="O32" s="97"/>
    </row>
    <row r="33" spans="2:16" s="95" customFormat="1" ht="15.75" customHeight="1">
      <c r="B33" s="103"/>
      <c r="C33" s="117" t="s">
        <v>97</v>
      </c>
      <c r="D33" s="117" t="s">
        <v>98</v>
      </c>
      <c r="E33" s="117" t="s">
        <v>99</v>
      </c>
      <c r="F33" s="117"/>
      <c r="G33" s="111"/>
      <c r="H33" s="107"/>
      <c r="I33" s="94"/>
      <c r="J33" s="50"/>
      <c r="K33" s="79"/>
      <c r="L33" s="109"/>
      <c r="M33" s="98"/>
      <c r="N33" s="96"/>
      <c r="O33" s="97"/>
    </row>
    <row r="34" spans="2:16" s="95" customFormat="1" ht="15.75" customHeight="1">
      <c r="B34" s="103"/>
      <c r="C34" s="117" t="s">
        <v>86</v>
      </c>
      <c r="D34" s="117" t="s">
        <v>100</v>
      </c>
      <c r="E34" s="117" t="s">
        <v>101</v>
      </c>
      <c r="F34" s="117"/>
      <c r="G34" s="111"/>
      <c r="H34" s="107"/>
      <c r="I34" s="94"/>
      <c r="J34" s="50"/>
      <c r="K34" s="79"/>
      <c r="L34" s="109"/>
      <c r="M34" s="98"/>
      <c r="N34" s="96"/>
      <c r="O34" s="97"/>
    </row>
    <row r="35" spans="2:16" s="95" customFormat="1" ht="15.75" customHeight="1">
      <c r="B35" s="103"/>
      <c r="C35" s="117" t="s">
        <v>79</v>
      </c>
      <c r="D35" s="117" t="s">
        <v>100</v>
      </c>
      <c r="E35" s="117" t="s">
        <v>102</v>
      </c>
      <c r="F35" s="117"/>
      <c r="G35" s="111"/>
      <c r="H35" s="107"/>
      <c r="I35" s="94"/>
      <c r="J35" s="50"/>
      <c r="K35" s="79"/>
      <c r="L35" s="109"/>
      <c r="M35" s="98"/>
      <c r="N35" s="96"/>
      <c r="O35" s="97"/>
    </row>
    <row r="36" spans="2:16" s="95" customFormat="1" ht="15.75" customHeight="1">
      <c r="B36" s="103"/>
      <c r="C36" s="117"/>
      <c r="D36" s="117"/>
      <c r="E36" s="117"/>
      <c r="F36" s="117"/>
      <c r="G36" s="111"/>
      <c r="H36" s="107"/>
      <c r="I36" s="94"/>
      <c r="J36" s="50"/>
      <c r="K36" s="79"/>
      <c r="L36" s="109"/>
      <c r="M36" s="98"/>
      <c r="N36" s="96"/>
      <c r="O36" s="97"/>
    </row>
    <row r="37" spans="2:16" s="95" customFormat="1" ht="15.75" customHeight="1">
      <c r="B37" s="103"/>
      <c r="C37" s="117" t="s">
        <v>103</v>
      </c>
      <c r="D37" s="117"/>
      <c r="E37" s="117" t="s">
        <v>104</v>
      </c>
      <c r="F37" s="117"/>
      <c r="G37" s="111"/>
      <c r="H37" s="107"/>
      <c r="I37" s="94"/>
      <c r="J37" s="50"/>
      <c r="K37" s="79"/>
      <c r="L37" s="109"/>
      <c r="M37" s="98"/>
      <c r="N37" s="96"/>
      <c r="O37" s="97"/>
    </row>
    <row r="38" spans="2:16" s="95" customFormat="1" ht="15.75" customHeight="1">
      <c r="B38" s="103"/>
      <c r="C38" s="117" t="s">
        <v>105</v>
      </c>
      <c r="D38" s="117"/>
      <c r="E38" s="117" t="s">
        <v>106</v>
      </c>
      <c r="F38" s="117"/>
      <c r="G38" s="111"/>
      <c r="H38" s="107"/>
      <c r="I38" s="94"/>
      <c r="J38" s="50"/>
      <c r="K38" s="79"/>
      <c r="L38" s="109"/>
      <c r="M38" s="98"/>
      <c r="N38" s="96"/>
      <c r="O38" s="97"/>
    </row>
    <row r="39" spans="2:16" s="95" customFormat="1" ht="15.75" customHeight="1">
      <c r="B39" s="103"/>
      <c r="C39" s="117" t="s">
        <v>107</v>
      </c>
      <c r="D39" s="117"/>
      <c r="E39" s="117" t="s">
        <v>108</v>
      </c>
      <c r="F39" s="117"/>
      <c r="G39" s="111"/>
      <c r="H39" s="107"/>
      <c r="I39" s="94"/>
      <c r="J39" s="50"/>
      <c r="K39" s="79"/>
      <c r="L39" s="109"/>
      <c r="M39" s="98"/>
      <c r="N39" s="96"/>
      <c r="O39" s="97"/>
    </row>
    <row r="40" spans="2:16" s="95" customFormat="1" ht="15.75" customHeight="1">
      <c r="B40" s="103"/>
      <c r="C40" s="117" t="s">
        <v>109</v>
      </c>
      <c r="D40" s="117"/>
      <c r="E40" s="117" t="s">
        <v>70</v>
      </c>
      <c r="F40" s="117"/>
      <c r="G40" s="111"/>
      <c r="H40" s="107"/>
      <c r="I40" s="94"/>
      <c r="J40" s="50"/>
      <c r="K40" s="79"/>
      <c r="L40" s="109"/>
      <c r="M40" s="98"/>
      <c r="N40" s="96"/>
      <c r="O40" s="97"/>
    </row>
    <row r="41" spans="2:16" s="95" customFormat="1" ht="15.75" customHeight="1">
      <c r="B41" s="103"/>
      <c r="C41" s="117" t="s">
        <v>110</v>
      </c>
      <c r="D41" s="117"/>
      <c r="E41" s="117" t="s">
        <v>111</v>
      </c>
      <c r="F41" s="117"/>
      <c r="G41" s="111"/>
      <c r="H41" s="107"/>
      <c r="I41" s="94"/>
      <c r="J41" s="50"/>
      <c r="K41" s="79"/>
      <c r="L41" s="109"/>
      <c r="M41" s="98"/>
      <c r="N41" s="96"/>
      <c r="O41" s="97"/>
    </row>
    <row r="42" spans="2:16" s="95" customFormat="1" ht="15.75" customHeight="1">
      <c r="B42" s="103"/>
      <c r="C42" s="100"/>
      <c r="D42" s="105"/>
      <c r="E42" s="104"/>
      <c r="G42" s="111"/>
      <c r="H42" s="107"/>
      <c r="I42" s="94"/>
      <c r="J42" s="50"/>
      <c r="K42" s="79"/>
      <c r="L42" s="109"/>
      <c r="M42" s="98"/>
      <c r="N42" s="96"/>
      <c r="O42" s="97"/>
    </row>
    <row r="43" spans="2:16" s="95" customFormat="1" ht="15.75" customHeight="1">
      <c r="B43" s="103">
        <v>2</v>
      </c>
      <c r="C43" s="117"/>
      <c r="D43" s="118" t="s">
        <v>113</v>
      </c>
      <c r="E43" s="117" t="s">
        <v>112</v>
      </c>
      <c r="G43" s="111">
        <v>2</v>
      </c>
      <c r="H43" s="107">
        <v>2683</v>
      </c>
      <c r="I43" s="94"/>
      <c r="J43" s="50">
        <f>G43*H43</f>
        <v>5366</v>
      </c>
      <c r="K43" s="79" t="s">
        <v>121</v>
      </c>
      <c r="L43" s="109">
        <v>813000</v>
      </c>
      <c r="M43" s="17">
        <v>0.19800000000000001</v>
      </c>
      <c r="N43" s="113">
        <f>L43*M43/100</f>
        <v>1609.74</v>
      </c>
      <c r="O43" s="114">
        <v>0.4</v>
      </c>
      <c r="P43" s="17">
        <f>N43/(1-O43)</f>
        <v>2682.9</v>
      </c>
    </row>
    <row r="44" spans="2:16" s="95" customFormat="1" ht="15.75" customHeight="1">
      <c r="B44" s="103"/>
      <c r="C44" s="117" t="s">
        <v>114</v>
      </c>
      <c r="D44" s="117" t="s">
        <v>71</v>
      </c>
      <c r="E44" s="117" t="s">
        <v>115</v>
      </c>
      <c r="G44" s="111"/>
      <c r="H44" s="107"/>
      <c r="I44" s="94"/>
      <c r="J44" s="50"/>
      <c r="K44" s="79"/>
      <c r="L44" s="109"/>
      <c r="M44" s="98"/>
      <c r="N44" s="96"/>
      <c r="O44" s="97"/>
    </row>
    <row r="45" spans="2:16" s="95" customFormat="1" ht="15.75" customHeight="1">
      <c r="B45" s="103"/>
      <c r="C45" s="117" t="s">
        <v>73</v>
      </c>
      <c r="D45" s="117" t="s">
        <v>74</v>
      </c>
      <c r="E45" s="117" t="s">
        <v>75</v>
      </c>
      <c r="G45" s="111"/>
      <c r="H45" s="107"/>
      <c r="I45" s="94"/>
      <c r="J45" s="50"/>
      <c r="K45" s="79"/>
      <c r="L45" s="109"/>
      <c r="M45" s="98"/>
      <c r="N45" s="96"/>
      <c r="O45" s="97"/>
    </row>
    <row r="46" spans="2:16" s="95" customFormat="1" ht="15.75" customHeight="1">
      <c r="B46" s="103"/>
      <c r="C46" s="117" t="s">
        <v>76</v>
      </c>
      <c r="D46" s="117" t="s">
        <v>77</v>
      </c>
      <c r="E46" s="117" t="s">
        <v>78</v>
      </c>
      <c r="G46" s="111"/>
      <c r="H46" s="107"/>
      <c r="I46" s="94"/>
      <c r="J46" s="50"/>
      <c r="K46" s="79"/>
      <c r="L46" s="109"/>
      <c r="M46" s="98"/>
      <c r="N46" s="96"/>
      <c r="O46" s="97"/>
    </row>
    <row r="47" spans="2:16" s="95" customFormat="1" ht="15.75" customHeight="1">
      <c r="B47" s="103"/>
      <c r="C47" s="117" t="s">
        <v>79</v>
      </c>
      <c r="D47" s="117" t="s">
        <v>80</v>
      </c>
      <c r="E47" s="117" t="s">
        <v>81</v>
      </c>
      <c r="G47" s="111"/>
      <c r="H47" s="107"/>
      <c r="I47" s="94"/>
      <c r="J47" s="50"/>
      <c r="K47" s="79"/>
      <c r="L47" s="109"/>
      <c r="M47" s="98"/>
      <c r="N47" s="96"/>
      <c r="O47" s="97"/>
    </row>
    <row r="48" spans="2:16" s="95" customFormat="1" ht="15.75" customHeight="1">
      <c r="B48" s="103"/>
      <c r="C48" s="117" t="s">
        <v>79</v>
      </c>
      <c r="D48" s="117" t="s">
        <v>82</v>
      </c>
      <c r="E48" s="117" t="s">
        <v>81</v>
      </c>
      <c r="G48" s="111"/>
      <c r="H48" s="107"/>
      <c r="I48" s="94"/>
      <c r="J48" s="50"/>
      <c r="K48" s="79"/>
      <c r="L48" s="109"/>
      <c r="M48" s="98"/>
      <c r="N48" s="96"/>
      <c r="O48" s="97"/>
    </row>
    <row r="49" spans="1:16" s="95" customFormat="1" ht="15.75" customHeight="1">
      <c r="B49" s="103"/>
      <c r="C49" s="117" t="s">
        <v>83</v>
      </c>
      <c r="D49" s="117" t="s">
        <v>84</v>
      </c>
      <c r="E49" s="117" t="s">
        <v>116</v>
      </c>
      <c r="G49" s="111"/>
      <c r="H49" s="107"/>
      <c r="I49" s="94"/>
      <c r="J49" s="50"/>
      <c r="K49" s="79"/>
      <c r="L49" s="109"/>
      <c r="M49" s="98"/>
      <c r="N49" s="96"/>
      <c r="O49" s="97"/>
    </row>
    <row r="50" spans="1:16" s="95" customFormat="1" ht="15.75" customHeight="1">
      <c r="B50" s="103"/>
      <c r="C50" s="117" t="s">
        <v>86</v>
      </c>
      <c r="D50" s="117" t="s">
        <v>87</v>
      </c>
      <c r="E50" s="117" t="s">
        <v>88</v>
      </c>
      <c r="G50" s="111"/>
      <c r="H50" s="107"/>
      <c r="I50" s="94"/>
      <c r="J50" s="50"/>
      <c r="K50" s="79"/>
      <c r="L50" s="109"/>
      <c r="M50" s="98"/>
      <c r="N50" s="96"/>
      <c r="O50" s="97"/>
    </row>
    <row r="51" spans="1:16" s="95" customFormat="1" ht="15.75" customHeight="1">
      <c r="B51" s="103"/>
      <c r="C51" s="117" t="s">
        <v>86</v>
      </c>
      <c r="D51" s="117" t="s">
        <v>89</v>
      </c>
      <c r="E51" s="117" t="s">
        <v>90</v>
      </c>
      <c r="G51" s="111"/>
      <c r="H51" s="107"/>
      <c r="I51" s="94"/>
      <c r="J51" s="50"/>
      <c r="K51" s="79"/>
      <c r="L51" s="109"/>
      <c r="M51" s="98"/>
      <c r="N51" s="96"/>
      <c r="O51" s="97"/>
    </row>
    <row r="52" spans="1:16" s="95" customFormat="1" ht="15.75" customHeight="1">
      <c r="B52" s="103"/>
      <c r="C52" s="117" t="s">
        <v>91</v>
      </c>
      <c r="D52" s="117" t="s">
        <v>92</v>
      </c>
      <c r="E52" s="117" t="s">
        <v>93</v>
      </c>
      <c r="G52" s="111"/>
      <c r="H52" s="107"/>
      <c r="I52" s="94"/>
      <c r="J52" s="50"/>
      <c r="K52" s="79"/>
      <c r="L52" s="109"/>
      <c r="M52" s="98"/>
      <c r="N52" s="96"/>
      <c r="O52" s="97"/>
    </row>
    <row r="53" spans="1:16" s="95" customFormat="1" ht="15.75" customHeight="1">
      <c r="B53" s="103"/>
      <c r="C53" s="117" t="s">
        <v>94</v>
      </c>
      <c r="D53" s="117" t="s">
        <v>95</v>
      </c>
      <c r="E53" s="117" t="s">
        <v>117</v>
      </c>
      <c r="G53" s="111"/>
      <c r="H53" s="107"/>
      <c r="I53" s="94"/>
      <c r="J53" s="50"/>
      <c r="K53" s="79"/>
      <c r="L53" s="109"/>
      <c r="M53" s="98"/>
      <c r="N53" s="96"/>
      <c r="O53" s="97"/>
    </row>
    <row r="54" spans="1:16" s="95" customFormat="1" ht="15.75" customHeight="1">
      <c r="B54" s="103"/>
      <c r="C54" s="117" t="s">
        <v>97</v>
      </c>
      <c r="D54" s="117" t="s">
        <v>98</v>
      </c>
      <c r="E54" s="117" t="s">
        <v>99</v>
      </c>
      <c r="G54" s="111"/>
      <c r="H54" s="107"/>
      <c r="I54" s="94"/>
      <c r="J54" s="50"/>
      <c r="K54" s="79"/>
      <c r="L54" s="109"/>
      <c r="M54" s="98"/>
      <c r="N54" s="96"/>
      <c r="O54" s="97"/>
    </row>
    <row r="55" spans="1:16" s="95" customFormat="1" ht="15.75" customHeight="1">
      <c r="B55" s="103"/>
      <c r="C55" s="117" t="s">
        <v>86</v>
      </c>
      <c r="D55" s="117" t="s">
        <v>100</v>
      </c>
      <c r="E55" s="117" t="s">
        <v>101</v>
      </c>
      <c r="G55" s="111"/>
      <c r="H55" s="107"/>
      <c r="I55" s="94"/>
      <c r="J55" s="50"/>
      <c r="K55" s="79"/>
      <c r="L55" s="109"/>
      <c r="M55" s="98"/>
      <c r="N55" s="96"/>
      <c r="O55" s="97"/>
    </row>
    <row r="56" spans="1:16" s="95" customFormat="1" ht="15.75" customHeight="1">
      <c r="B56" s="103"/>
      <c r="C56" s="117" t="s">
        <v>79</v>
      </c>
      <c r="D56" s="117" t="s">
        <v>100</v>
      </c>
      <c r="E56" s="117" t="s">
        <v>118</v>
      </c>
      <c r="G56" s="111"/>
      <c r="H56" s="107"/>
      <c r="I56" s="94"/>
      <c r="J56" s="50"/>
      <c r="K56" s="79"/>
      <c r="L56" s="109"/>
      <c r="M56" s="98"/>
      <c r="N56" s="96"/>
      <c r="O56" s="97"/>
    </row>
    <row r="57" spans="1:16" s="95" customFormat="1" ht="15.75" customHeight="1">
      <c r="B57" s="103"/>
      <c r="C57" s="117"/>
      <c r="D57" s="117"/>
      <c r="E57" s="117"/>
      <c r="G57" s="111"/>
      <c r="H57" s="107"/>
      <c r="I57" s="94"/>
      <c r="J57" s="50"/>
      <c r="K57" s="79"/>
      <c r="L57" s="109"/>
      <c r="M57" s="98"/>
      <c r="N57" s="96"/>
      <c r="O57" s="97"/>
    </row>
    <row r="58" spans="1:16" s="95" customFormat="1" ht="15.75" customHeight="1">
      <c r="B58" s="103"/>
      <c r="C58" s="117" t="s">
        <v>103</v>
      </c>
      <c r="D58" s="117"/>
      <c r="E58" s="117" t="s">
        <v>119</v>
      </c>
      <c r="G58" s="111"/>
      <c r="H58" s="107"/>
      <c r="I58" s="94"/>
      <c r="J58" s="50"/>
      <c r="K58" s="79"/>
      <c r="L58" s="109"/>
      <c r="M58" s="98"/>
      <c r="N58" s="96"/>
      <c r="O58" s="97"/>
    </row>
    <row r="59" spans="1:16" s="95" customFormat="1" ht="15.75" customHeight="1">
      <c r="B59" s="100"/>
      <c r="C59" s="117" t="s">
        <v>105</v>
      </c>
      <c r="D59" s="117"/>
      <c r="E59" s="117" t="s">
        <v>120</v>
      </c>
      <c r="G59" s="111"/>
      <c r="H59" s="107"/>
      <c r="I59" s="94"/>
      <c r="J59" s="50"/>
      <c r="K59" s="79"/>
      <c r="L59" s="109"/>
      <c r="M59" s="17"/>
      <c r="N59" s="113"/>
      <c r="O59" s="114"/>
      <c r="P59" s="17"/>
    </row>
    <row r="60" spans="1:16" s="95" customFormat="1" ht="15.75" customHeight="1">
      <c r="B60" s="100"/>
      <c r="C60" s="117" t="s">
        <v>107</v>
      </c>
      <c r="D60" s="117"/>
      <c r="E60" s="117" t="s">
        <v>108</v>
      </c>
      <c r="G60" s="111"/>
      <c r="H60" s="107"/>
      <c r="I60" s="94"/>
      <c r="J60" s="50"/>
      <c r="K60" s="79"/>
      <c r="L60" s="109"/>
      <c r="M60" s="98"/>
      <c r="N60" s="96"/>
      <c r="O60" s="97"/>
    </row>
    <row r="61" spans="1:16" s="95" customFormat="1" ht="15.75" customHeight="1">
      <c r="B61" s="100"/>
      <c r="C61" s="117" t="s">
        <v>109</v>
      </c>
      <c r="D61" s="117"/>
      <c r="E61" s="117" t="s">
        <v>114</v>
      </c>
      <c r="G61" s="111"/>
      <c r="H61" s="107"/>
      <c r="I61" s="94"/>
      <c r="J61" s="50"/>
      <c r="K61" s="79"/>
      <c r="L61" s="109"/>
      <c r="M61" s="17"/>
      <c r="N61" s="113"/>
      <c r="O61" s="114"/>
      <c r="P61" s="17"/>
    </row>
    <row r="62" spans="1:16" s="95" customFormat="1" ht="15.75" customHeight="1">
      <c r="B62" s="100"/>
      <c r="C62" s="117" t="s">
        <v>110</v>
      </c>
      <c r="D62" s="117"/>
      <c r="E62" s="117" t="s">
        <v>111</v>
      </c>
      <c r="H62" s="107"/>
      <c r="I62" s="94"/>
      <c r="J62" s="50"/>
      <c r="K62" s="79"/>
      <c r="M62" s="98"/>
      <c r="N62" s="96"/>
      <c r="O62" s="97"/>
    </row>
    <row r="63" spans="1:16" s="95" customFormat="1" ht="15.75" customHeight="1">
      <c r="B63" s="100"/>
      <c r="C63" s="100"/>
      <c r="D63" s="105"/>
      <c r="E63" s="104"/>
      <c r="H63" s="107"/>
      <c r="I63" s="94"/>
      <c r="J63" s="94"/>
      <c r="K63" s="94"/>
    </row>
    <row r="64" spans="1:16" ht="15.75" customHeight="1" thickBot="1">
      <c r="A64" s="17"/>
      <c r="B64" s="61"/>
      <c r="C64" s="62"/>
      <c r="D64" s="63"/>
      <c r="E64" s="64"/>
      <c r="F64" s="65"/>
      <c r="G64" s="93"/>
      <c r="H64" s="66"/>
      <c r="I64" s="67"/>
      <c r="J64" s="67"/>
      <c r="K64" s="80"/>
    </row>
    <row r="65" spans="1:230" ht="15.75" customHeight="1">
      <c r="A65" s="17"/>
      <c r="B65" s="11"/>
      <c r="C65" s="11"/>
      <c r="D65" s="12"/>
      <c r="E65" s="21"/>
      <c r="F65" s="11"/>
      <c r="G65" s="33" t="s">
        <v>26</v>
      </c>
      <c r="H65" s="51" t="s">
        <v>4</v>
      </c>
      <c r="I65" s="50"/>
      <c r="J65" s="50">
        <f>SUM(J21:J64)</f>
        <v>13140</v>
      </c>
      <c r="K65" s="60"/>
    </row>
    <row r="66" spans="1:230" ht="15.75" customHeight="1">
      <c r="A66" s="17"/>
      <c r="B66" s="11"/>
      <c r="C66" s="11"/>
      <c r="D66" s="12"/>
      <c r="E66" s="44"/>
      <c r="F66" s="42"/>
      <c r="G66" s="43" t="s">
        <v>19</v>
      </c>
      <c r="H66" s="52" t="s">
        <v>4</v>
      </c>
      <c r="I66" s="53"/>
      <c r="J66" s="53">
        <v>150</v>
      </c>
      <c r="K66" s="58"/>
    </row>
    <row r="67" spans="1:230" ht="15.75" customHeight="1">
      <c r="A67" s="17"/>
      <c r="B67" s="11"/>
      <c r="C67" s="11"/>
      <c r="D67" s="12"/>
      <c r="E67" s="45"/>
      <c r="F67" s="46"/>
      <c r="G67" s="57" t="s">
        <v>2</v>
      </c>
      <c r="H67" s="54" t="s">
        <v>4</v>
      </c>
      <c r="I67" s="55"/>
      <c r="J67" s="55">
        <v>0</v>
      </c>
      <c r="K67" s="59"/>
    </row>
    <row r="68" spans="1:230" ht="15.75" customHeight="1" thickBot="1">
      <c r="A68" s="17"/>
      <c r="B68" s="62"/>
      <c r="C68" s="62"/>
      <c r="D68" s="61"/>
      <c r="E68" s="70"/>
      <c r="F68" s="71"/>
      <c r="G68" s="72" t="s">
        <v>20</v>
      </c>
      <c r="H68" s="73" t="s">
        <v>4</v>
      </c>
      <c r="I68" s="74"/>
      <c r="J68" s="74"/>
      <c r="K68" s="75"/>
    </row>
    <row r="69" spans="1:230" ht="15.75" customHeight="1">
      <c r="A69" s="17"/>
      <c r="B69" s="11"/>
      <c r="C69" s="11"/>
      <c r="D69" s="12"/>
      <c r="E69" s="21"/>
      <c r="F69" s="11"/>
      <c r="G69" s="31" t="s">
        <v>33</v>
      </c>
      <c r="H69" s="51" t="s">
        <v>4</v>
      </c>
      <c r="I69" s="50"/>
      <c r="J69" s="50">
        <f>IF(J65&lt;150, 150, J65)</f>
        <v>13140</v>
      </c>
      <c r="K69" s="60"/>
    </row>
    <row r="70" spans="1:230" ht="15.75" customHeight="1" thickBot="1">
      <c r="A70" s="17"/>
      <c r="B70" s="62"/>
      <c r="C70" s="62"/>
      <c r="D70" s="61"/>
      <c r="E70" s="64"/>
      <c r="F70" s="62"/>
      <c r="G70" s="68" t="s">
        <v>32</v>
      </c>
      <c r="H70" s="66" t="s">
        <v>4</v>
      </c>
      <c r="I70" s="67"/>
      <c r="J70" s="67"/>
      <c r="K70" s="69"/>
    </row>
    <row r="71" spans="1:230" ht="15.75" customHeight="1">
      <c r="A71" s="17"/>
      <c r="B71" s="11"/>
      <c r="C71" s="11"/>
      <c r="D71" s="12"/>
      <c r="E71" s="17"/>
      <c r="F71" s="11"/>
      <c r="G71" s="56" t="s">
        <v>26</v>
      </c>
      <c r="H71" s="51" t="s">
        <v>4</v>
      </c>
      <c r="I71" s="50"/>
      <c r="J71" s="51">
        <f>SUM(J69:J70)</f>
        <v>13140</v>
      </c>
      <c r="K71" s="60"/>
    </row>
    <row r="72" spans="1:230" ht="15.75" customHeight="1">
      <c r="A72" s="17"/>
      <c r="B72" s="11"/>
      <c r="C72" s="11"/>
      <c r="D72" s="12"/>
      <c r="E72" s="17"/>
      <c r="F72" s="11"/>
      <c r="G72" s="56"/>
      <c r="H72" s="51"/>
      <c r="I72" s="50"/>
      <c r="J72" s="51"/>
      <c r="K72" s="60"/>
    </row>
    <row r="73" spans="1:230" s="17" customFormat="1" ht="15.75" customHeight="1">
      <c r="B73" s="27" t="s">
        <v>42</v>
      </c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1:230" s="17" customFormat="1" ht="15.75" customHeight="1">
      <c r="B74" s="18" t="s">
        <v>7</v>
      </c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1:230" s="17" customFormat="1" ht="15.75" customHeight="1">
      <c r="B75" s="18" t="s">
        <v>44</v>
      </c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1:230" s="17" customFormat="1" ht="15.75" customHeight="1">
      <c r="B76" s="18" t="s">
        <v>31</v>
      </c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1:230" s="17" customFormat="1" ht="15.75" customHeight="1">
      <c r="B77" s="18" t="s">
        <v>63</v>
      </c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1:230" s="17" customFormat="1" ht="15.75" customHeight="1">
      <c r="B78" s="87" t="s">
        <v>60</v>
      </c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1:230" s="17" customFormat="1" ht="15.75" customHeight="1">
      <c r="B79" s="87" t="s">
        <v>61</v>
      </c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1:230" s="17" customFormat="1" ht="15.75" customHeight="1">
      <c r="B80" s="87" t="s">
        <v>62</v>
      </c>
      <c r="E80" s="11"/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/>
      <c r="C81" s="11"/>
      <c r="D81" s="18"/>
      <c r="E81" s="11"/>
      <c r="F81" s="11"/>
      <c r="G81" s="13"/>
      <c r="H81" s="19"/>
      <c r="I81" s="11"/>
      <c r="J81" s="15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C82" s="11"/>
      <c r="D82" s="76" t="s">
        <v>34</v>
      </c>
      <c r="E82" s="11"/>
      <c r="F82" s="11"/>
      <c r="G82" s="13"/>
      <c r="H82" s="14"/>
      <c r="I82" s="11"/>
      <c r="J82" s="78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1"/>
      <c r="C83" s="11"/>
      <c r="D83" s="56" t="s">
        <v>35</v>
      </c>
      <c r="E83" s="18" t="s">
        <v>53</v>
      </c>
      <c r="F83" s="11"/>
      <c r="G83" s="13"/>
      <c r="H83" s="14"/>
      <c r="I83" s="11"/>
      <c r="J83" s="15"/>
      <c r="K83" s="16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B84" s="11"/>
      <c r="C84" s="11"/>
      <c r="D84" s="56"/>
      <c r="E84" s="18" t="s">
        <v>54</v>
      </c>
      <c r="F84" s="11"/>
      <c r="G84" s="13"/>
      <c r="H84" s="14"/>
      <c r="I84" s="11"/>
      <c r="J84" s="15"/>
      <c r="K84" s="1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D85" s="26" t="s">
        <v>36</v>
      </c>
      <c r="E85" s="90" t="s">
        <v>122</v>
      </c>
      <c r="K85" s="21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D86" s="26" t="s">
        <v>37</v>
      </c>
      <c r="E86" s="17" t="s">
        <v>5</v>
      </c>
      <c r="K86" s="21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D87" s="26" t="s">
        <v>38</v>
      </c>
      <c r="E87" s="22" t="s">
        <v>21</v>
      </c>
      <c r="K87" s="21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s="17" customFormat="1" ht="15.75" customHeight="1">
      <c r="D88" s="26" t="s">
        <v>39</v>
      </c>
      <c r="E88" s="23" t="s">
        <v>48</v>
      </c>
      <c r="K88" s="21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2:230" s="17" customFormat="1" ht="15.75" customHeight="1">
      <c r="D89" s="26" t="s">
        <v>40</v>
      </c>
      <c r="E89" s="17" t="s">
        <v>49</v>
      </c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2:230" s="17" customFormat="1" ht="15.75" customHeight="1">
      <c r="B90" s="11"/>
      <c r="C90" s="11"/>
      <c r="D90" s="12" t="s">
        <v>41</v>
      </c>
      <c r="E90" s="11" t="s">
        <v>22</v>
      </c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2:230" s="17" customFormat="1" ht="15.75" customHeight="1">
      <c r="B91" s="11"/>
      <c r="C91" s="11"/>
      <c r="D91" s="12"/>
      <c r="E91" s="11"/>
      <c r="F91" s="11"/>
      <c r="G91" s="13"/>
      <c r="H91" s="14"/>
      <c r="I91" s="11"/>
      <c r="J91" s="15"/>
      <c r="K91" s="16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2:230" s="17" customFormat="1" ht="15.75" customHeight="1">
      <c r="B92" s="11" t="s">
        <v>43</v>
      </c>
      <c r="C92" s="11"/>
      <c r="D92" s="12"/>
      <c r="E92" s="11"/>
      <c r="F92" s="11"/>
      <c r="G92" s="13"/>
      <c r="H92" s="14"/>
      <c r="I92" s="11"/>
      <c r="J92" s="15"/>
      <c r="K92" s="16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2:230" s="17" customFormat="1" ht="15.75" customHeight="1">
      <c r="B93" s="11"/>
      <c r="C93" s="11"/>
      <c r="D93" s="12"/>
      <c r="E93" s="11"/>
      <c r="F93" s="11"/>
      <c r="G93" s="13"/>
      <c r="H93" s="14"/>
      <c r="I93" s="11"/>
      <c r="J93" s="15"/>
      <c r="K93" s="16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2:230" s="17" customFormat="1" ht="15.75" customHeight="1">
      <c r="B94" s="11"/>
      <c r="C94" s="11"/>
      <c r="D94" s="12"/>
      <c r="E94" s="11"/>
      <c r="F94" s="11"/>
      <c r="G94" s="13"/>
      <c r="H94" s="14"/>
      <c r="I94" s="11"/>
      <c r="J94" s="15"/>
      <c r="K94" s="16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2:230" s="17" customFormat="1" ht="15.75" customHeight="1">
      <c r="B95" s="8"/>
      <c r="C95" s="8"/>
      <c r="D95" s="11"/>
      <c r="E95" s="11"/>
      <c r="F95" s="11"/>
      <c r="G95" s="24"/>
      <c r="H95" s="11"/>
      <c r="I95" s="11"/>
      <c r="J95" s="24"/>
      <c r="K95" s="25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2:230" s="17" customFormat="1" ht="15.75" customHeight="1">
      <c r="B96" s="11" t="s">
        <v>58</v>
      </c>
      <c r="C96" s="11"/>
      <c r="D96" s="11"/>
      <c r="E96" s="11"/>
      <c r="F96" s="11"/>
      <c r="G96" s="24"/>
      <c r="H96" s="11"/>
      <c r="I96" s="11"/>
      <c r="J96" s="24"/>
      <c r="K96" s="24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</row>
    <row r="97" spans="2:230" s="17" customFormat="1" ht="15.75" customHeight="1">
      <c r="B97" s="11" t="s">
        <v>57</v>
      </c>
      <c r="C97" s="8"/>
      <c r="D97" s="11"/>
      <c r="E97" s="11"/>
      <c r="F97" s="11"/>
      <c r="G97" s="24"/>
      <c r="H97" s="11"/>
      <c r="I97" s="11"/>
      <c r="J97" s="24"/>
      <c r="K97" s="24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</row>
    <row r="98" spans="2:230" ht="15.75" customHeight="1">
      <c r="B98" s="8"/>
      <c r="C98" s="8"/>
      <c r="D98" s="5"/>
      <c r="E98" s="6"/>
      <c r="F98" s="6"/>
      <c r="G98" s="7"/>
      <c r="H98" s="6"/>
      <c r="I98" s="6"/>
      <c r="J98" s="7"/>
      <c r="K98" s="7"/>
    </row>
    <row r="99" spans="2:230" ht="15.75" customHeight="1">
      <c r="B99" s="8"/>
      <c r="C99" s="8"/>
      <c r="D99" s="5"/>
      <c r="E99" s="6"/>
      <c r="F99" s="6"/>
      <c r="G99" s="7"/>
      <c r="H99" s="6"/>
      <c r="I99" s="6"/>
      <c r="J99" s="7"/>
      <c r="K99" s="7"/>
    </row>
    <row r="100" spans="2:230" ht="15.75" customHeight="1">
      <c r="B100" s="2"/>
      <c r="C100" s="2"/>
      <c r="D100" s="2"/>
      <c r="E100" s="2"/>
      <c r="F100" s="2"/>
      <c r="G100" s="7"/>
      <c r="H100" s="2"/>
      <c r="I100" s="2"/>
      <c r="J100" s="2"/>
      <c r="K100" s="2"/>
    </row>
    <row r="101" spans="2:230" ht="15.75" customHeight="1">
      <c r="B101" s="2"/>
      <c r="C101" s="2"/>
      <c r="D101" s="2"/>
      <c r="E101" s="2"/>
      <c r="F101" s="2"/>
      <c r="G101" s="7"/>
      <c r="H101" s="2"/>
      <c r="I101" s="2"/>
      <c r="J101" s="2"/>
      <c r="K101" s="2"/>
    </row>
    <row r="102" spans="2:230" ht="15.75" customHeight="1">
      <c r="B102" s="2"/>
      <c r="C102" s="2"/>
      <c r="D102" s="2"/>
      <c r="E102" s="2"/>
      <c r="F102" s="2"/>
      <c r="G102" s="7"/>
      <c r="H102" s="2"/>
      <c r="I102" s="2"/>
      <c r="J102" s="2"/>
      <c r="K102" s="2"/>
    </row>
    <row r="103" spans="2:230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230" ht="15.7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2012-06-26T05:57:40Z</dcterms:modified>
</cp:coreProperties>
</file>