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J29" i="1"/>
  <c r="J27" i="1"/>
  <c r="J25" i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3" i="1"/>
  <c r="P23" i="1" s="1"/>
  <c r="J23" i="1" l="1"/>
  <c r="J36" i="1" s="1"/>
  <c r="J40" i="1" s="1"/>
  <c r="J42" i="1" s="1"/>
</calcChain>
</file>

<file path=xl/sharedStrings.xml><?xml version="1.0" encoding="utf-8"?>
<sst xmlns="http://schemas.openxmlformats.org/spreadsheetml/2006/main" count="106" uniqueCount="88">
  <si>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</si>
  <si>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</si>
  <si>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</si>
  <si>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</si>
  <si>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</si>
  <si>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</si>
  <si>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</si>
  <si>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</si>
  <si>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</si>
  <si>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</si>
  <si>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</si>
  <si>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</si>
  <si>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</si>
  <si>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</si>
  <si>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</si>
  <si>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</si>
  <si>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</si>
  <si>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</si>
  <si>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</si>
  <si>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</si>
  <si>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</si>
  <si>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</si>
  <si>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</si>
  <si>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</si>
  <si>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</si>
  <si>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</si>
  <si>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</si>
  <si>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</si>
  <si>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</si>
  <si>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</si>
  <si>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</si>
  <si>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</si>
  <si>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</si>
  <si>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</si>
  <si>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</si>
  <si>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</si>
  <si>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</si>
  <si>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</si>
  <si>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</si>
  <si>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</si>
  <si>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</si>
  <si>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</si>
  <si>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</si>
  <si>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</si>
  <si>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</si>
  <si>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</si>
  <si>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</si>
  <si>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</si>
  <si>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</si>
  <si>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</si>
  <si>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</si>
  <si>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</si>
  <si>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</si>
  <si>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</si>
  <si>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</si>
  <si>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</si>
  <si>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</si>
  <si>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</si>
  <si>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</si>
  <si>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</si>
  <si>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</si>
  <si>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</si>
  <si>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</si>
  <si>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</si>
  <si>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</si>
  <si>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</si>
  <si>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</si>
  <si>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</si>
  <si>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</si>
  <si>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</si>
  <si>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Q2012RH237</t>
  </si>
  <si>
    <t>Secif</t>
  </si>
  <si>
    <t>Italy</t>
  </si>
  <si>
    <t>Katia</t>
  </si>
  <si>
    <t>82535500-60400</t>
  </si>
  <si>
    <t>Gasket</t>
  </si>
  <si>
    <t>82509583-19200</t>
  </si>
  <si>
    <t>Gland packing</t>
  </si>
  <si>
    <t>82534296-10300</t>
  </si>
  <si>
    <t>Valve plug</t>
  </si>
  <si>
    <t>82534526-00300</t>
  </si>
  <si>
    <t>cage</t>
  </si>
  <si>
    <t>82535505-60500</t>
  </si>
  <si>
    <t>spiral gasket</t>
  </si>
  <si>
    <t>82521098-10100</t>
  </si>
  <si>
    <t>Actuator diaphragm</t>
  </si>
  <si>
    <t>Parts for R-33768-41-010 Valve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</si>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</sst>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L27" sqref="L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41085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 t="s">
        <v>86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05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74</v>
      </c>
      <c r="E23" s="102" t="s">
        <v>75</v>
      </c>
      <c r="G23" s="110">
        <v>4</v>
      </c>
      <c r="H23" s="107">
        <v>143</v>
      </c>
      <c r="I23" s="50"/>
      <c r="J23" s="50">
        <f>G23*H23</f>
        <v>572</v>
      </c>
      <c r="K23" s="79" t="s">
        <v>87</v>
      </c>
      <c r="L23" s="108">
        <v>15800</v>
      </c>
      <c r="M23" s="17">
        <v>0.45</v>
      </c>
      <c r="N23" s="113">
        <f>L23*M23/100</f>
        <v>71.099999999999994</v>
      </c>
      <c r="O23" s="114">
        <v>0.5</v>
      </c>
      <c r="P23" s="17">
        <f>N23/(1-O23)</f>
        <v>142.19999999999999</v>
      </c>
    </row>
    <row r="24" spans="1:16" s="17" customFormat="1" ht="15.75" customHeight="1">
      <c r="B24" s="100"/>
      <c r="C24" s="101"/>
      <c r="D24" s="105"/>
      <c r="E24" s="102"/>
      <c r="G24" s="110"/>
      <c r="H24" s="107"/>
      <c r="I24" s="50"/>
      <c r="J24" s="50"/>
      <c r="K24" s="79"/>
      <c r="L24" s="108"/>
      <c r="N24" s="113"/>
      <c r="O24" s="114"/>
    </row>
    <row r="25" spans="1:16" s="17" customFormat="1" ht="15.75" customHeight="1">
      <c r="B25" s="100">
        <v>2</v>
      </c>
      <c r="C25" s="101"/>
      <c r="D25" s="105" t="s">
        <v>76</v>
      </c>
      <c r="E25" s="102" t="s">
        <v>77</v>
      </c>
      <c r="G25" s="110">
        <v>4</v>
      </c>
      <c r="H25" s="107">
        <v>22</v>
      </c>
      <c r="I25" s="50"/>
      <c r="J25" s="50">
        <f>G25*H25</f>
        <v>88</v>
      </c>
      <c r="K25" s="79" t="s">
        <v>87</v>
      </c>
      <c r="L25" s="108">
        <v>2400</v>
      </c>
      <c r="M25" s="17">
        <v>0.45</v>
      </c>
      <c r="N25" s="113">
        <f t="shared" ref="N25:N33" si="0">L25*M25/100</f>
        <v>10.8</v>
      </c>
      <c r="O25" s="114">
        <v>0.5</v>
      </c>
      <c r="P25" s="17">
        <f t="shared" ref="P25:P33" si="1">N25/(1-O25)</f>
        <v>21.6</v>
      </c>
    </row>
    <row r="26" spans="1:16" s="17" customFormat="1" ht="15.75" customHeight="1">
      <c r="B26" s="100"/>
      <c r="C26" s="101"/>
      <c r="D26" s="105"/>
      <c r="E26" s="102"/>
      <c r="G26" s="110"/>
      <c r="H26" s="107"/>
      <c r="I26" s="50"/>
      <c r="J26" s="50"/>
      <c r="K26" s="79"/>
      <c r="L26" s="108"/>
      <c r="M26" s="17">
        <v>0.45</v>
      </c>
      <c r="N26" s="113">
        <f t="shared" si="0"/>
        <v>0</v>
      </c>
      <c r="O26" s="114">
        <v>0.5</v>
      </c>
      <c r="P26" s="17">
        <f t="shared" si="1"/>
        <v>0</v>
      </c>
    </row>
    <row r="27" spans="1:16" s="17" customFormat="1" ht="15.75" customHeight="1">
      <c r="B27" s="100">
        <v>3</v>
      </c>
      <c r="C27" s="101"/>
      <c r="D27" s="105" t="s">
        <v>78</v>
      </c>
      <c r="E27" s="102" t="s">
        <v>79</v>
      </c>
      <c r="G27" s="110">
        <v>1</v>
      </c>
      <c r="H27" s="107">
        <v>2960</v>
      </c>
      <c r="I27" s="50"/>
      <c r="J27" s="50">
        <f>G27*H27</f>
        <v>2960</v>
      </c>
      <c r="K27" s="79" t="s">
        <v>87</v>
      </c>
      <c r="L27" s="108">
        <v>328900</v>
      </c>
      <c r="M27" s="17">
        <v>0.45</v>
      </c>
      <c r="N27" s="113">
        <f t="shared" si="0"/>
        <v>1480.05</v>
      </c>
      <c r="O27" s="114">
        <v>0.5</v>
      </c>
      <c r="P27" s="17">
        <f t="shared" si="1"/>
        <v>2960.1</v>
      </c>
    </row>
    <row r="28" spans="1:16" s="17" customFormat="1" ht="15.75" customHeight="1">
      <c r="B28" s="100"/>
      <c r="C28" s="101"/>
      <c r="D28" s="105"/>
      <c r="E28" s="102"/>
      <c r="G28" s="110"/>
      <c r="H28" s="107"/>
      <c r="I28" s="50"/>
      <c r="J28" s="50"/>
      <c r="K28" s="79"/>
      <c r="L28" s="108"/>
      <c r="M28" s="17">
        <v>0.45</v>
      </c>
      <c r="N28" s="113">
        <f t="shared" si="0"/>
        <v>0</v>
      </c>
      <c r="O28" s="114">
        <v>0.5</v>
      </c>
      <c r="P28" s="17">
        <f t="shared" si="1"/>
        <v>0</v>
      </c>
    </row>
    <row r="29" spans="1:16" s="17" customFormat="1" ht="15.75" customHeight="1">
      <c r="B29" s="100">
        <v>4</v>
      </c>
      <c r="C29" s="101"/>
      <c r="D29" s="105" t="s">
        <v>80</v>
      </c>
      <c r="E29" s="102" t="s">
        <v>81</v>
      </c>
      <c r="G29" s="110">
        <v>1</v>
      </c>
      <c r="H29" s="107">
        <v>4653</v>
      </c>
      <c r="I29" s="50"/>
      <c r="J29" s="50">
        <f>G29*H29</f>
        <v>4653</v>
      </c>
      <c r="K29" s="79" t="s">
        <v>87</v>
      </c>
      <c r="L29" s="108">
        <v>517000</v>
      </c>
      <c r="M29" s="17">
        <v>0.45</v>
      </c>
      <c r="N29" s="113">
        <f t="shared" si="0"/>
        <v>2326.5</v>
      </c>
      <c r="O29" s="114">
        <v>0.5</v>
      </c>
      <c r="P29" s="17">
        <f t="shared" si="1"/>
        <v>4653</v>
      </c>
    </row>
    <row r="30" spans="1:16" s="17" customFormat="1" ht="15.75" customHeight="1">
      <c r="B30" s="100"/>
      <c r="C30" s="101"/>
      <c r="D30" s="105"/>
      <c r="E30" s="102"/>
      <c r="G30" s="110"/>
      <c r="H30" s="107"/>
      <c r="I30" s="50"/>
      <c r="J30" s="50"/>
      <c r="K30" s="79"/>
      <c r="L30" s="108"/>
      <c r="M30" s="17">
        <v>0.45</v>
      </c>
      <c r="N30" s="113">
        <f t="shared" si="0"/>
        <v>0</v>
      </c>
      <c r="O30" s="114">
        <v>0.5</v>
      </c>
      <c r="P30" s="17">
        <f t="shared" si="1"/>
        <v>0</v>
      </c>
    </row>
    <row r="31" spans="1:16" s="17" customFormat="1" ht="15.75" customHeight="1">
      <c r="B31" s="100">
        <v>5</v>
      </c>
      <c r="C31" s="101"/>
      <c r="D31" s="105" t="s">
        <v>82</v>
      </c>
      <c r="E31" s="102" t="s">
        <v>83</v>
      </c>
      <c r="G31" s="110">
        <v>4</v>
      </c>
      <c r="H31" s="107">
        <v>78</v>
      </c>
      <c r="I31" s="50"/>
      <c r="J31" s="50">
        <f>G31*H31</f>
        <v>312</v>
      </c>
      <c r="K31" s="79" t="s">
        <v>87</v>
      </c>
      <c r="L31" s="108">
        <v>8600</v>
      </c>
      <c r="M31" s="17">
        <v>0.45</v>
      </c>
      <c r="N31" s="113">
        <f t="shared" si="0"/>
        <v>38.700000000000003</v>
      </c>
      <c r="O31" s="114">
        <v>0.5</v>
      </c>
      <c r="P31" s="17">
        <f t="shared" si="1"/>
        <v>77.400000000000006</v>
      </c>
    </row>
    <row r="32" spans="1:16" s="17" customFormat="1" ht="15.75" customHeight="1">
      <c r="B32" s="100"/>
      <c r="C32" s="101"/>
      <c r="D32" s="105"/>
      <c r="E32" s="102"/>
      <c r="G32" s="110"/>
      <c r="H32" s="107"/>
      <c r="I32" s="50"/>
      <c r="J32" s="50"/>
      <c r="K32" s="79"/>
      <c r="L32" s="108"/>
      <c r="M32" s="17">
        <v>0.45</v>
      </c>
      <c r="N32" s="113">
        <f t="shared" si="0"/>
        <v>0</v>
      </c>
      <c r="O32" s="114">
        <v>0.5</v>
      </c>
      <c r="P32" s="17">
        <f t="shared" si="1"/>
        <v>0</v>
      </c>
    </row>
    <row r="33" spans="1:230" s="17" customFormat="1" ht="15.75" customHeight="1">
      <c r="B33" s="100">
        <v>6</v>
      </c>
      <c r="C33" s="101"/>
      <c r="D33" s="105" t="s">
        <v>84</v>
      </c>
      <c r="E33" s="102" t="s">
        <v>85</v>
      </c>
      <c r="G33" s="110">
        <v>1</v>
      </c>
      <c r="H33" s="107">
        <v>281</v>
      </c>
      <c r="I33" s="50"/>
      <c r="J33" s="50">
        <f>G33*H33</f>
        <v>281</v>
      </c>
      <c r="K33" s="79" t="s">
        <v>87</v>
      </c>
      <c r="L33" s="108">
        <v>31200</v>
      </c>
      <c r="M33" s="17">
        <v>0.45</v>
      </c>
      <c r="N33" s="113">
        <f t="shared" si="0"/>
        <v>140.4</v>
      </c>
      <c r="O33" s="114">
        <v>0.5</v>
      </c>
      <c r="P33" s="17">
        <f t="shared" si="1"/>
        <v>280.8</v>
      </c>
    </row>
    <row r="34" spans="1:230" s="95" customFormat="1" ht="15.75" customHeight="1">
      <c r="B34" s="103"/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8866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8866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8866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2012-06-25T12:28:16Z</dcterms:modified>
</cp:coreProperties>
</file>