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1" i="1" l="1"/>
  <c r="L21" i="1"/>
  <c r="N21" i="1" s="1"/>
  <c r="P21" i="1" s="1"/>
  <c r="J29" i="1" l="1"/>
  <c r="J33" i="1" s="1"/>
  <c r="J35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<sst xmlns="http://schemas.openxmlformats.org/spreadsheetml/2006/main" count="97" uniqueCount="84">
  <si>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</si>
  <si>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</si>
  <si>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</si>
  <si>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</si>
  <si>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</si>
  <si>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</si>
  <si>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</si>
  <si>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</si>
  <si>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</si>
  <si>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</si>
  <si>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</si>
  <si>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</si>
  <si>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</si>
  <si>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</si>
  <si>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</si>
  <si>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</si>
  <si>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</si>
  <si>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</si>
  <si>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</si>
  <si>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</si>
  <si>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</si>
  <si>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</si>
  <si>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</si>
  <si>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</si>
  <si>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</si>
  <si>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</si>
  <si>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</si>
  <si>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</si>
  <si>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</si>
  <si>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</si>
  <si>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</si>
  <si>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</si>
  <si>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</si>
  <si>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</si>
  <si>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</si>
  <si>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</si>
  <si>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</si>
  <si>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</si>
  <si>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</si>
  <si>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</si>
  <si>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</si>
  <si>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</si>
  <si>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</si>
  <si>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</si>
  <si>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</si>
  <si>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</si>
  <si>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</si>
  <si>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</si>
  <si>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</si>
  <si>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</si>
  <si>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</si>
  <si>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</si>
  <si>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</si>
  <si>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</si>
  <si>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</si>
  <si>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</si>
  <si>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</si>
  <si>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</si>
  <si>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</si>
  <si>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</si>
  <si>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</si>
  <si>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</si>
  <si>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</si>
  <si>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</si>
  <si>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</si>
  <si>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Web-Site:</t>
  </si>
  <si>
    <t>6</t>
  </si>
  <si>
    <t>Senior Instruments Engineer</t>
  </si>
  <si>
    <t>AVP300-XBD3D-1DYN-X</t>
  </si>
  <si>
    <t>AVP Positionner</t>
  </si>
  <si>
    <t>Corrosion proof</t>
  </si>
  <si>
    <t>With Filter and regulator</t>
  </si>
  <si>
    <t>with mounting bracket for HA4 actuator</t>
  </si>
  <si>
    <t>Ahmed Ezz</t>
  </si>
  <si>
    <t>Senior Sales</t>
  </si>
  <si>
    <t>HAK Automation S.A.E</t>
  </si>
  <si>
    <t>58 Mohy El-Dein Abu El-Azz St.</t>
  </si>
  <si>
    <t>Dokki - Giza - Egypt</t>
  </si>
  <si>
    <t>Tel. +20 2 3761 27 47</t>
  </si>
  <si>
    <t>Fax +20 2 3760 82 58</t>
  </si>
  <si>
    <t>Cell.+20 10 355 22 87</t>
  </si>
  <si>
    <t>E-mail hak@link.net</t>
  </si>
  <si>
    <t>           ahmed.ezz@hak.com.eg</t>
  </si>
  <si>
    <t>Q2012RH230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</si>
</sst>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alibri"/>
      <family val="2"/>
    </font>
    <font>
      <i/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4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4"/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k@link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hmed.ezz@hak.com.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D17" sqref="D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/>
      <c r="N4"/>
      <c r="O4"/>
      <c r="P4"/>
      <c r="Q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3"/>
      <c r="M5"/>
      <c r="N5"/>
      <c r="O5"/>
      <c r="P5"/>
      <c r="Q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 s="103" t="s">
        <v>67</v>
      </c>
      <c r="M6"/>
      <c r="N6"/>
      <c r="O6"/>
      <c r="P6"/>
      <c r="Q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02" t="s">
        <v>73</v>
      </c>
      <c r="E7" s="17"/>
      <c r="F7" s="84"/>
      <c r="G7" s="21"/>
      <c r="H7" s="33" t="s">
        <v>1</v>
      </c>
      <c r="I7" s="17"/>
      <c r="J7" s="76">
        <v>41081</v>
      </c>
      <c r="K7" s="21"/>
      <c r="L7" s="103"/>
      <c r="M7"/>
      <c r="N7"/>
      <c r="O7"/>
      <c r="P7"/>
    </row>
    <row r="8" spans="1:230" ht="15.75" customHeight="1">
      <c r="A8" s="17"/>
      <c r="B8" s="21"/>
      <c r="C8" s="21"/>
      <c r="D8" s="102" t="s">
        <v>74</v>
      </c>
      <c r="E8" s="17"/>
      <c r="F8" s="83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02"/>
      <c r="E9" s="17"/>
      <c r="F9" s="83"/>
      <c r="G9" s="33"/>
      <c r="H9" s="17"/>
      <c r="J9" s="17"/>
      <c r="K9" s="21"/>
      <c r="L9" s="103"/>
      <c r="M9"/>
      <c r="N9"/>
      <c r="O9"/>
      <c r="P9"/>
    </row>
    <row r="10" spans="1:230" ht="15.75" customHeight="1">
      <c r="A10" s="17"/>
      <c r="B10" s="21"/>
      <c r="C10" s="21"/>
      <c r="D10" s="102" t="s">
        <v>75</v>
      </c>
      <c r="E10" s="86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02" t="s">
        <v>76</v>
      </c>
      <c r="E11" s="17"/>
      <c r="F11" s="83"/>
      <c r="G11" s="17"/>
      <c r="H11" s="20" t="s">
        <v>17</v>
      </c>
      <c r="I11" s="20"/>
      <c r="J11" s="34" t="s">
        <v>83</v>
      </c>
      <c r="K11" s="2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02" t="s">
        <v>77</v>
      </c>
      <c r="E12" s="17"/>
      <c r="F12" s="83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02" t="s">
        <v>78</v>
      </c>
      <c r="E13" s="17"/>
      <c r="F13" s="83"/>
      <c r="G13" s="17"/>
      <c r="H13" s="20" t="s">
        <v>50</v>
      </c>
      <c r="I13" s="21"/>
      <c r="J13" s="81" t="s">
        <v>46</v>
      </c>
      <c r="K13" s="21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02" t="s">
        <v>79</v>
      </c>
      <c r="E14" s="17"/>
      <c r="F14" s="83"/>
      <c r="G14" s="17"/>
      <c r="H14" s="20" t="s">
        <v>29</v>
      </c>
      <c r="J14" s="85" t="s">
        <v>51</v>
      </c>
      <c r="K14" s="21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02" t="s">
        <v>80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  <c r="R15" s="101" t="s">
        <v>65</v>
      </c>
    </row>
    <row r="16" spans="1:230" ht="15.75" customHeight="1">
      <c r="A16" s="17"/>
      <c r="B16" s="82"/>
      <c r="C16" s="17"/>
      <c r="D16" s="102" t="s">
        <v>81</v>
      </c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02" t="s">
        <v>82</v>
      </c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93" customFormat="1" ht="15.75" customHeight="1">
      <c r="B21" s="95">
        <v>4</v>
      </c>
      <c r="C21" s="95"/>
      <c r="D21" s="97" t="s">
        <v>68</v>
      </c>
      <c r="E21" s="96" t="s">
        <v>69</v>
      </c>
      <c r="G21" s="93">
        <v>1</v>
      </c>
      <c r="H21" s="98">
        <v>925</v>
      </c>
      <c r="I21" s="92"/>
      <c r="J21" s="49">
        <f>G21*H21</f>
        <v>925</v>
      </c>
      <c r="K21" s="78" t="s">
        <v>66</v>
      </c>
      <c r="L21" s="93">
        <f>140+15+5+20+5</f>
        <v>185</v>
      </c>
      <c r="M21" s="94">
        <v>0.25</v>
      </c>
      <c r="N21" s="99">
        <f>L21*M21*1000/100</f>
        <v>462.5</v>
      </c>
      <c r="O21" s="100">
        <v>0.5</v>
      </c>
      <c r="P21" s="17">
        <f>N21/(1-O21)</f>
        <v>925</v>
      </c>
    </row>
    <row r="22" spans="1:16" s="93" customFormat="1" ht="15.75" customHeight="1">
      <c r="B22" s="95"/>
      <c r="C22" s="95"/>
      <c r="D22" s="97"/>
      <c r="E22" s="96" t="s">
        <v>70</v>
      </c>
      <c r="H22" s="98"/>
      <c r="I22" s="92"/>
      <c r="J22" s="92"/>
      <c r="K22" s="92"/>
    </row>
    <row r="23" spans="1:16" s="93" customFormat="1" ht="15.75" customHeight="1">
      <c r="B23" s="95"/>
      <c r="C23" s="95"/>
      <c r="D23" s="97"/>
      <c r="E23" s="96" t="s">
        <v>71</v>
      </c>
      <c r="H23" s="98"/>
      <c r="I23" s="92"/>
      <c r="J23" s="92"/>
      <c r="K23" s="92"/>
    </row>
    <row r="24" spans="1:16" s="93" customFormat="1" ht="15.75" customHeight="1">
      <c r="B24" s="95"/>
      <c r="C24" s="95"/>
      <c r="D24" s="97"/>
      <c r="E24" s="96" t="s">
        <v>72</v>
      </c>
      <c r="H24" s="98"/>
      <c r="I24" s="92"/>
      <c r="J24" s="92"/>
      <c r="K24" s="92"/>
    </row>
    <row r="25" spans="1:16" s="93" customFormat="1" ht="15.75" customHeight="1">
      <c r="B25" s="95"/>
      <c r="C25" s="95"/>
      <c r="D25" s="97"/>
      <c r="E25" s="96"/>
      <c r="H25" s="98"/>
      <c r="I25" s="92"/>
      <c r="J25" s="92"/>
      <c r="K25" s="92"/>
    </row>
    <row r="26" spans="1:16" s="93" customFormat="1" ht="15.75" customHeight="1">
      <c r="B26" s="95"/>
      <c r="C26" s="95"/>
      <c r="D26" s="97"/>
      <c r="E26" s="96"/>
      <c r="H26" s="98"/>
      <c r="I26" s="92"/>
      <c r="J26" s="92"/>
      <c r="K26" s="92"/>
    </row>
    <row r="27" spans="1:16" s="93" customFormat="1" ht="15.75" customHeight="1">
      <c r="B27" s="95"/>
      <c r="C27" s="95"/>
      <c r="D27" s="97"/>
      <c r="E27" s="96"/>
      <c r="H27" s="98"/>
      <c r="I27" s="92"/>
      <c r="J27" s="92"/>
      <c r="K27" s="92"/>
    </row>
    <row r="28" spans="1:16" ht="15.75" customHeight="1" thickBot="1">
      <c r="A28" s="17"/>
      <c r="B28" s="60"/>
      <c r="C28" s="61"/>
      <c r="D28" s="62"/>
      <c r="E28" s="63"/>
      <c r="F28" s="64"/>
      <c r="G28" s="91"/>
      <c r="H28" s="65"/>
      <c r="I28" s="66"/>
      <c r="J28" s="66"/>
      <c r="K28" s="79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0" t="s">
        <v>4</v>
      </c>
      <c r="I29" s="49"/>
      <c r="J29" s="49">
        <f>SUM(J21:J28)</f>
        <v>925</v>
      </c>
      <c r="K29" s="59"/>
    </row>
    <row r="30" spans="1:16" ht="15.75" customHeight="1">
      <c r="A30" s="17"/>
      <c r="B30" s="11"/>
      <c r="C30" s="11"/>
      <c r="D30" s="12"/>
      <c r="E30" s="43"/>
      <c r="F30" s="41"/>
      <c r="G30" s="42" t="s">
        <v>19</v>
      </c>
      <c r="H30" s="51" t="s">
        <v>4</v>
      </c>
      <c r="I30" s="52"/>
      <c r="J30" s="52">
        <v>150</v>
      </c>
      <c r="K30" s="57"/>
    </row>
    <row r="31" spans="1:16" ht="15.75" customHeight="1">
      <c r="A31" s="17"/>
      <c r="B31" s="11"/>
      <c r="C31" s="11"/>
      <c r="D31" s="12"/>
      <c r="E31" s="44"/>
      <c r="F31" s="45"/>
      <c r="G31" s="56" t="s">
        <v>2</v>
      </c>
      <c r="H31" s="53" t="s">
        <v>4</v>
      </c>
      <c r="I31" s="54"/>
      <c r="J31" s="54">
        <v>0</v>
      </c>
      <c r="K31" s="58"/>
    </row>
    <row r="32" spans="1:16" ht="15.75" customHeight="1" thickBot="1">
      <c r="A32" s="17"/>
      <c r="B32" s="61"/>
      <c r="C32" s="61"/>
      <c r="D32" s="60"/>
      <c r="E32" s="69"/>
      <c r="F32" s="70"/>
      <c r="G32" s="71" t="s">
        <v>20</v>
      </c>
      <c r="H32" s="72" t="s">
        <v>4</v>
      </c>
      <c r="I32" s="73"/>
      <c r="J32" s="73"/>
      <c r="K32" s="74"/>
    </row>
    <row r="33" spans="1:230" ht="15.75" customHeight="1">
      <c r="A33" s="17"/>
      <c r="B33" s="11"/>
      <c r="C33" s="11"/>
      <c r="D33" s="12"/>
      <c r="E33" s="21"/>
      <c r="F33" s="11"/>
      <c r="G33" s="31" t="s">
        <v>33</v>
      </c>
      <c r="H33" s="50" t="s">
        <v>4</v>
      </c>
      <c r="I33" s="49"/>
      <c r="J33" s="49">
        <f>IF(J29&lt;150, 150, J29)</f>
        <v>925</v>
      </c>
      <c r="K33" s="59"/>
    </row>
    <row r="34" spans="1:230" ht="15.75" customHeight="1" thickBot="1">
      <c r="A34" s="17"/>
      <c r="B34" s="61"/>
      <c r="C34" s="61"/>
      <c r="D34" s="60"/>
      <c r="E34" s="63"/>
      <c r="F34" s="61"/>
      <c r="G34" s="67" t="s">
        <v>32</v>
      </c>
      <c r="H34" s="65" t="s">
        <v>4</v>
      </c>
      <c r="I34" s="66"/>
      <c r="J34" s="66"/>
      <c r="K34" s="68"/>
    </row>
    <row r="35" spans="1:230" ht="15.75" customHeight="1">
      <c r="A35" s="17"/>
      <c r="B35" s="11"/>
      <c r="C35" s="11"/>
      <c r="D35" s="12"/>
      <c r="E35" s="17"/>
      <c r="F35" s="11"/>
      <c r="G35" s="55" t="s">
        <v>26</v>
      </c>
      <c r="H35" s="50" t="s">
        <v>4</v>
      </c>
      <c r="I35" s="49"/>
      <c r="J35" s="50">
        <f>SUM(J33:J34)</f>
        <v>925</v>
      </c>
      <c r="K35" s="59"/>
    </row>
    <row r="36" spans="1:230" ht="15.75" customHeight="1">
      <c r="A36" s="17"/>
      <c r="B36" s="11"/>
      <c r="C36" s="11"/>
      <c r="D36" s="12"/>
      <c r="E36" s="17"/>
      <c r="F36" s="11"/>
      <c r="G36" s="55"/>
      <c r="H36" s="50"/>
      <c r="I36" s="49"/>
      <c r="J36" s="50"/>
      <c r="K36" s="59"/>
    </row>
    <row r="37" spans="1:230" s="17" customFormat="1" ht="15.75" customHeight="1">
      <c r="B37" s="27" t="s">
        <v>42</v>
      </c>
      <c r="C37" s="11"/>
      <c r="D37" s="12"/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44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64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86" t="s">
        <v>61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62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63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C46" s="11"/>
      <c r="D46" s="75" t="s">
        <v>34</v>
      </c>
      <c r="E46" s="11"/>
      <c r="F46" s="11"/>
      <c r="G46" s="13"/>
      <c r="H46" s="14"/>
      <c r="I46" s="11"/>
      <c r="J46" s="77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1"/>
      <c r="C47" s="11"/>
      <c r="D47" s="55" t="s">
        <v>35</v>
      </c>
      <c r="E47" s="18" t="s">
        <v>54</v>
      </c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/>
      <c r="E48" s="18" t="s">
        <v>55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36</v>
      </c>
      <c r="E49" s="89" t="s">
        <v>53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37</v>
      </c>
      <c r="E50" s="17" t="s">
        <v>5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38</v>
      </c>
      <c r="E51" s="22" t="s">
        <v>21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39</v>
      </c>
      <c r="E52" s="23" t="s">
        <v>48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40</v>
      </c>
      <c r="E53" s="17" t="s">
        <v>49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2" t="s">
        <v>41</v>
      </c>
      <c r="E54" s="11" t="s">
        <v>22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mailto:hak@link.net"/>
    <hyperlink ref="D17" r:id="rId4" display="mailto:ahmed.ezz@hak.com.eg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2012-06-14T05:37:04Z</cp:lastPrinted>
  <dcterms:created xsi:type="dcterms:W3CDTF">2000-06-29T05:08:18Z</dcterms:created>
  <dcterms:modified xsi:type="dcterms:W3CDTF">2012-06-21T06:37:23Z</dcterms:modified>
</cp:coreProperties>
</file>