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6" i="1" l="1"/>
  <c r="N22" i="1" l="1"/>
  <c r="P22" i="1" s="1"/>
  <c r="J22" i="1" l="1"/>
  <c r="J31" i="1" l="1"/>
  <c r="J35" i="1" s="1"/>
  <c r="J37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<sst xmlns="http://schemas.openxmlformats.org/spreadsheetml/2006/main" count="102" uniqueCount="89">
  <si>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</si>
  <si>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</si>
  <si>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</si>
  <si>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</si>
  <si>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</si>
  <si>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</si>
  <si>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</si>
  <si>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</si>
  <si>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</si>
  <si>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</si>
  <si>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</si>
  <si>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</si>
  <si>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</si>
  <si>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</si>
  <si>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</si>
  <si>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</si>
  <si>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</si>
  <si>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</si>
  <si>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</si>
  <si>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</si>
  <si>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</si>
  <si>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</si>
  <si>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</si>
  <si>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</si>
  <si>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</si>
  <si>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</si>
  <si>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</si>
  <si>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</si>
  <si>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</si>
  <si>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</si>
  <si>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</si>
  <si>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</si>
  <si>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</si>
  <si>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</si>
  <si>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</si>
  <si>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</si>
  <si>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</si>
  <si>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</si>
  <si>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</si>
  <si>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</si>
  <si>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</si>
  <si>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</si>
  <si>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</si>
  <si>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</si>
  <si>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</si>
  <si>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</si>
  <si>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</si>
  <si>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</si>
  <si>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</si>
  <si>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</si>
  <si>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</si>
  <si>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</si>
  <si>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</si>
  <si>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</si>
  <si>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</si>
  <si>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</si>
  <si>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</si>
  <si>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</si>
  <si>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</si>
  <si>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</si>
  <si>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</si>
  <si>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</si>
  <si>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</si>
  <si>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</si>
  <si>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</si>
  <si>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</si>
  <si>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</si>
  <si>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</si>
  <si>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</si>
  <si>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</si>
  <si>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</si>
  <si>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</si>
  <si>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</si>
  <si>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</si>
  <si>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</si>
  <si>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</si>
  <si>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(cold weather spec, min(-)40degC, NEOPRENE)</t>
  </si>
  <si>
    <t>special # V93-6242-00</t>
  </si>
  <si>
    <t>Q2012RH224</t>
  </si>
  <si>
    <t>diaphragm for VA4R (cold weather spec)</t>
  </si>
  <si>
    <t>82520018-29900 L/P JPY90,000-</t>
  </si>
  <si>
    <t>TOKUMI No : V93-6242-00(expired, need to be renewed)</t>
  </si>
  <si>
    <t>82520018-29900</t>
  </si>
  <si>
    <t xml:space="preserve">Diaphragm for VA4R actuator </t>
  </si>
  <si>
    <t>8</t>
  </si>
  <si>
    <t>For valve (prod number :  410-8120-0300)</t>
  </si>
  <si>
    <t>FL7M-3K6H-L3</t>
  </si>
  <si>
    <t>Switch proxi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</si>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</sst>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1" fontId="9" fillId="0" borderId="0" xfId="3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K27" sqref="K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70</v>
      </c>
      <c r="E7" s="17"/>
      <c r="F7" s="85"/>
      <c r="G7" s="21"/>
      <c r="H7" s="33" t="s">
        <v>1</v>
      </c>
      <c r="I7" s="17"/>
      <c r="J7" s="77">
        <v>41078</v>
      </c>
      <c r="K7" s="21"/>
      <c r="M7"/>
      <c r="N7"/>
      <c r="O7"/>
      <c r="P7"/>
    </row>
    <row r="8" spans="1:230" ht="15.75" customHeight="1">
      <c r="A8" s="17"/>
      <c r="B8" s="21"/>
      <c r="C8" s="21"/>
      <c r="D8" s="111" t="s">
        <v>71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1" t="s">
        <v>72</v>
      </c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75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 s="113" t="s">
        <v>79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3" t="s">
        <v>80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 s="113" t="s">
        <v>81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1" t="s">
        <v>85</v>
      </c>
      <c r="E21" s="111"/>
      <c r="G21" s="102"/>
      <c r="H21" s="103"/>
      <c r="I21" s="50"/>
      <c r="J21" s="50"/>
      <c r="K21" s="79"/>
      <c r="L21" s="108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1" t="s">
        <v>82</v>
      </c>
      <c r="E22" s="111" t="s">
        <v>83</v>
      </c>
      <c r="G22" s="106">
        <v>1</v>
      </c>
      <c r="H22" s="112">
        <v>810</v>
      </c>
      <c r="I22" s="50"/>
      <c r="J22" s="50">
        <f>G22*H22</f>
        <v>810</v>
      </c>
      <c r="K22" s="79" t="s">
        <v>84</v>
      </c>
      <c r="L22" s="104">
        <v>90000</v>
      </c>
      <c r="M22" s="17">
        <v>0.45</v>
      </c>
      <c r="N22" s="109">
        <f>L22*M22/100</f>
        <v>405</v>
      </c>
      <c r="O22" s="110">
        <v>0.5</v>
      </c>
      <c r="P22" s="17">
        <f>N22/(1-O22)</f>
        <v>810</v>
      </c>
    </row>
    <row r="23" spans="1:16" s="95" customFormat="1" ht="15.75" customHeight="1">
      <c r="B23" s="101"/>
      <c r="C23" s="99"/>
      <c r="D23" s="111"/>
      <c r="E23" s="111" t="s">
        <v>76</v>
      </c>
      <c r="G23" s="107"/>
      <c r="H23" s="103"/>
      <c r="I23" s="94"/>
      <c r="J23" s="50"/>
      <c r="K23" s="79"/>
      <c r="L23" s="105"/>
      <c r="M23" s="98"/>
      <c r="N23" s="96"/>
      <c r="O23" s="97"/>
    </row>
    <row r="24" spans="1:16" s="95" customFormat="1" ht="15.75" customHeight="1">
      <c r="B24" s="99"/>
      <c r="C24" s="99"/>
      <c r="D24" s="111"/>
      <c r="E24" s="111" t="s">
        <v>77</v>
      </c>
      <c r="G24" s="107"/>
      <c r="H24" s="103"/>
      <c r="I24" s="94"/>
      <c r="J24" s="50"/>
      <c r="K24" s="79"/>
      <c r="L24" s="105"/>
      <c r="M24" s="17"/>
      <c r="N24" s="109"/>
      <c r="O24" s="110"/>
      <c r="P24" s="17"/>
    </row>
    <row r="25" spans="1:16" s="95" customFormat="1" ht="15.75" customHeight="1">
      <c r="B25" s="99"/>
      <c r="C25" s="99"/>
      <c r="G25" s="107"/>
      <c r="H25" s="103"/>
      <c r="I25" s="94"/>
      <c r="J25" s="50"/>
      <c r="K25" s="79"/>
      <c r="L25" s="105"/>
      <c r="M25" s="98"/>
      <c r="N25" s="96"/>
      <c r="O25" s="97"/>
    </row>
    <row r="26" spans="1:16" s="95" customFormat="1" ht="15.75" customHeight="1">
      <c r="B26" s="99">
        <v>2</v>
      </c>
      <c r="C26" s="99"/>
      <c r="D26" s="116" t="s">
        <v>86</v>
      </c>
      <c r="E26" s="116" t="s">
        <v>87</v>
      </c>
      <c r="G26" s="107">
        <v>2</v>
      </c>
      <c r="H26" s="103">
        <v>43</v>
      </c>
      <c r="I26" s="94"/>
      <c r="J26" s="50">
        <f>G26*H26</f>
        <v>86</v>
      </c>
      <c r="K26" s="79" t="s">
        <v>88</v>
      </c>
      <c r="L26" s="105">
        <v>42.43</v>
      </c>
      <c r="M26" s="98"/>
      <c r="N26" s="96"/>
      <c r="O26" s="97"/>
    </row>
    <row r="27" spans="1:16" s="95" customFormat="1" ht="15.75" customHeight="1">
      <c r="B27" s="99"/>
      <c r="C27" s="99"/>
      <c r="G27" s="107"/>
      <c r="H27" s="103"/>
      <c r="I27" s="94"/>
      <c r="J27" s="50"/>
      <c r="K27" s="79"/>
      <c r="L27" s="105"/>
      <c r="M27" s="98"/>
      <c r="N27" s="96"/>
      <c r="O27" s="97"/>
    </row>
    <row r="28" spans="1:16" s="95" customFormat="1" ht="15.75" customHeight="1">
      <c r="B28" s="99"/>
      <c r="C28" s="99"/>
      <c r="G28" s="107"/>
      <c r="H28" s="103"/>
      <c r="I28" s="94"/>
      <c r="J28" s="50"/>
      <c r="K28" s="79"/>
      <c r="L28" s="105"/>
      <c r="M28" s="98"/>
      <c r="N28" s="96"/>
      <c r="O28" s="97"/>
    </row>
    <row r="29" spans="1:16" s="95" customFormat="1" ht="15.75" customHeight="1">
      <c r="B29" s="99"/>
      <c r="C29" s="99"/>
      <c r="G29" s="107"/>
      <c r="H29" s="103"/>
      <c r="I29" s="94"/>
      <c r="J29" s="50"/>
      <c r="K29" s="79"/>
      <c r="L29" s="105"/>
      <c r="M29" s="98"/>
      <c r="N29" s="96"/>
      <c r="O29" s="97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896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896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896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2012-02-03T09:08:14Z</cp:lastPrinted>
  <dcterms:created xsi:type="dcterms:W3CDTF">2000-06-29T05:08:18Z</dcterms:created>
  <dcterms:modified xsi:type="dcterms:W3CDTF">2012-06-18T06:42:31Z</dcterms:modified>
</cp:coreProperties>
</file>