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41" i="1" l="1"/>
  <c r="J33" i="1"/>
  <c r="J32" i="1"/>
  <c r="J31" i="1"/>
  <c r="J28" i="1"/>
  <c r="J27" i="1"/>
  <c r="J26" i="1"/>
  <c r="P33" i="1"/>
  <c r="N33" i="1"/>
  <c r="N32" i="1"/>
  <c r="P32" i="1" s="1"/>
  <c r="P31" i="1"/>
  <c r="N31" i="1"/>
  <c r="P28" i="1"/>
  <c r="N28" i="1"/>
  <c r="N27" i="1"/>
  <c r="P27" i="1" s="1"/>
  <c r="P26" i="1"/>
  <c r="N26" i="1"/>
  <c r="J36" i="1" l="1"/>
  <c r="N23" i="1" l="1"/>
  <c r="P23" i="1" s="1"/>
  <c r="J23" i="1" l="1"/>
  <c r="J45" i="1" l="1"/>
  <c r="J47" i="1" s="1"/>
</calcChain>
</file>

<file path=xl/sharedStrings.xml><?xml version="1.0" encoding="utf-8"?>
<sst xmlns="http://schemas.openxmlformats.org/spreadsheetml/2006/main" count="125" uniqueCount="106">
  <si>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</si>
  <si>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</si>
  <si>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</si>
  <si>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</si>
  <si>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</si>
  <si>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</si>
  <si>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</si>
  <si>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</si>
  <si>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</si>
  <si>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</si>
  <si>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</si>
  <si>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</si>
  <si>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</si>
  <si>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</si>
  <si>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</si>
  <si>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</si>
  <si>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</si>
  <si>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</si>
  <si>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</si>
  <si>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</si>
  <si>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</si>
  <si>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</si>
  <si>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</si>
  <si>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</si>
  <si>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</si>
  <si>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</si>
  <si>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</si>
  <si>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</si>
  <si>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</si>
  <si>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</si>
  <si>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</si>
  <si>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</si>
  <si>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</si>
  <si>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</si>
  <si>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</si>
  <si>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</si>
  <si>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</si>
  <si>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</si>
  <si>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</si>
  <si>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</si>
  <si>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</si>
  <si>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</si>
  <si>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</si>
  <si>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</si>
  <si>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</si>
  <si>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</si>
  <si>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</si>
  <si>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</si>
  <si>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</si>
  <si>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</si>
  <si>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</si>
  <si>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</si>
  <si>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</si>
  <si>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</si>
  <si>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</si>
  <si>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</si>
  <si>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</si>
  <si>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</si>
  <si>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</si>
  <si>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</si>
  <si>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</si>
  <si>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</si>
  <si>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</si>
  <si>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</si>
  <si>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</si>
  <si>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</si>
  <si>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</si>
  <si>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</si>
  <si>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</si>
  <si>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</si>
  <si>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"UNICOM"</t>
  </si>
  <si>
    <t>Science and Technology Group</t>
  </si>
  <si>
    <t>12a, 50 let Oktyabrya st., Kemerovo, 650000, Russia</t>
  </si>
  <si>
    <t>Tel./fax: (+7)-3842-585787; -583937; -581215</t>
  </si>
  <si>
    <t>e-mail: unikom@kemsu.ru</t>
  </si>
  <si>
    <t>Andrey</t>
  </si>
  <si>
    <t>(cold weather spec, min(-)40degC, NEOPRENE)</t>
  </si>
  <si>
    <t>special # V93-6242-00</t>
  </si>
  <si>
    <t>Q2012RH224</t>
  </si>
  <si>
    <t>diaphragm for VA4R (cold weather spec)</t>
  </si>
  <si>
    <t>82520018-29900 L/P JPY90,000-</t>
  </si>
  <si>
    <t>TOKUMI No : V93-6242-00(expired, need to be renewed)</t>
  </si>
  <si>
    <t>82520018-29900</t>
  </si>
  <si>
    <t xml:space="preserve">Diaphragm for VA4R actuator </t>
  </si>
  <si>
    <t>8</t>
  </si>
  <si>
    <t>FL7M-3K6H-L3</t>
  </si>
  <si>
    <t>Switch proxi</t>
  </si>
  <si>
    <t>6</t>
  </si>
  <si>
    <t>REV1</t>
  </si>
  <si>
    <t>See additional email on 21/06/12 from Sugimoto san</t>
  </si>
  <si>
    <t>REV1:</t>
  </si>
  <si>
    <t>Body Seal Parts</t>
  </si>
  <si>
    <t>Actuator Seal Parts</t>
  </si>
  <si>
    <t>82509584-19200</t>
  </si>
  <si>
    <t>Gland Packing TEFLON</t>
  </si>
  <si>
    <t>80253303-16600</t>
  </si>
  <si>
    <t>Gasket V543</t>
  </si>
  <si>
    <t>Gasket V8590</t>
  </si>
  <si>
    <t>80223548-99600</t>
  </si>
  <si>
    <t>O-Ring P35</t>
  </si>
  <si>
    <t xml:space="preserve">O-Ring P44 </t>
  </si>
  <si>
    <t>80256834-59600</t>
  </si>
  <si>
    <t>Tape Liner</t>
  </si>
  <si>
    <t>For  valve (prod number :  410-8120-0300)</t>
  </si>
  <si>
    <t>82520009-19800</t>
  </si>
  <si>
    <t>82553613-80100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</si>
</sst>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kom@kemsu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0"/>
  <sheetViews>
    <sheetView tabSelected="1" zoomScaleNormal="100" workbookViewId="0">
      <selection activeCell="H38" sqref="H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88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70</v>
      </c>
      <c r="E7" s="17"/>
      <c r="F7" s="85"/>
      <c r="G7" s="21"/>
      <c r="H7" s="33" t="s">
        <v>1</v>
      </c>
      <c r="I7" s="17"/>
      <c r="J7" s="77">
        <v>41081</v>
      </c>
      <c r="K7" s="21"/>
      <c r="M7"/>
      <c r="N7"/>
      <c r="O7"/>
      <c r="P7"/>
    </row>
    <row r="8" spans="1:230" ht="15.75" customHeight="1">
      <c r="A8" s="17"/>
      <c r="B8" s="21"/>
      <c r="C8" s="21"/>
      <c r="D8" s="111" t="s">
        <v>71</v>
      </c>
      <c r="E8" s="17"/>
      <c r="F8" s="84"/>
      <c r="G8" s="33"/>
      <c r="H8" s="17"/>
      <c r="I8" s="17"/>
      <c r="J8" s="17"/>
      <c r="K8" s="21"/>
      <c r="M8"/>
      <c r="N8"/>
      <c r="O8"/>
      <c r="P8"/>
    </row>
    <row r="9" spans="1:230" ht="15.75" customHeight="1">
      <c r="A9" s="17"/>
      <c r="B9" s="21"/>
      <c r="C9" s="21"/>
      <c r="D9" s="111" t="s">
        <v>72</v>
      </c>
      <c r="E9" s="17"/>
      <c r="F9" s="84"/>
      <c r="G9" s="33"/>
      <c r="H9" s="17"/>
      <c r="J9" s="17"/>
      <c r="K9" s="21"/>
      <c r="M9"/>
      <c r="N9"/>
      <c r="O9"/>
      <c r="P9"/>
    </row>
    <row r="10" spans="1:230" ht="15.75" customHeight="1">
      <c r="A10" s="17"/>
      <c r="B10" s="21"/>
      <c r="C10" s="21"/>
      <c r="D10" s="11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1" t="s">
        <v>75</v>
      </c>
      <c r="E11" s="17"/>
      <c r="F11" s="84"/>
      <c r="G11" s="17"/>
      <c r="H11" s="20" t="s">
        <v>17</v>
      </c>
      <c r="I11" s="20"/>
      <c r="J11" s="34" t="s">
        <v>78</v>
      </c>
      <c r="K11" s="21"/>
      <c r="L11" s="112" t="s">
        <v>79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1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 s="112" t="s">
        <v>80</v>
      </c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1"/>
      <c r="E13" s="17"/>
      <c r="F13" s="84"/>
      <c r="G13" s="17"/>
      <c r="H13" s="20" t="s">
        <v>50</v>
      </c>
      <c r="I13" s="21"/>
      <c r="J13" s="82" t="s">
        <v>46</v>
      </c>
      <c r="K13" s="21"/>
      <c r="L13" s="112" t="s">
        <v>81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 t="s">
        <v>74</v>
      </c>
      <c r="E14" s="17"/>
      <c r="F14" s="84"/>
      <c r="G14" s="17"/>
      <c r="H14" s="20" t="s">
        <v>29</v>
      </c>
      <c r="J14" s="86" t="s">
        <v>51</v>
      </c>
      <c r="K14" s="21"/>
      <c r="L14" s="112" t="s">
        <v>90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1"/>
      <c r="E15" s="17"/>
      <c r="F15" s="84"/>
      <c r="G15" s="17"/>
      <c r="H15" s="20" t="s">
        <v>45</v>
      </c>
      <c r="J15" s="88" t="s">
        <v>60</v>
      </c>
      <c r="K15" s="21"/>
      <c r="L15" s="112" t="s">
        <v>89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1" t="s">
        <v>103</v>
      </c>
      <c r="E21" s="111"/>
      <c r="F21" s="111"/>
      <c r="G21" s="102"/>
      <c r="H21" s="103"/>
      <c r="I21" s="50"/>
      <c r="J21" s="50"/>
      <c r="K21" s="79"/>
      <c r="L21" s="108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/>
      <c r="C22" s="100"/>
      <c r="D22" s="111" t="s">
        <v>92</v>
      </c>
      <c r="E22" s="111"/>
      <c r="F22" s="111"/>
      <c r="G22" s="102"/>
      <c r="H22" s="103"/>
      <c r="I22" s="50"/>
      <c r="J22" s="50"/>
      <c r="K22" s="79"/>
      <c r="L22" s="108"/>
      <c r="M22" s="98"/>
      <c r="N22" s="96"/>
      <c r="O22" s="97"/>
      <c r="P22" s="95"/>
    </row>
    <row r="23" spans="1:16" s="17" customFormat="1" ht="15.75" customHeight="1">
      <c r="B23" s="99">
        <v>1</v>
      </c>
      <c r="C23" s="100"/>
      <c r="D23" s="111" t="s">
        <v>82</v>
      </c>
      <c r="E23" s="111" t="s">
        <v>83</v>
      </c>
      <c r="F23" s="111"/>
      <c r="G23" s="106">
        <v>1</v>
      </c>
      <c r="H23" s="103">
        <v>810</v>
      </c>
      <c r="I23" s="50"/>
      <c r="J23" s="50">
        <f>G23*H23</f>
        <v>810</v>
      </c>
      <c r="K23" s="79" t="s">
        <v>84</v>
      </c>
      <c r="L23" s="104">
        <v>90000</v>
      </c>
      <c r="M23" s="17">
        <v>0.45</v>
      </c>
      <c r="N23" s="109">
        <f>L23*M23/100</f>
        <v>405</v>
      </c>
      <c r="O23" s="110">
        <v>0.5</v>
      </c>
      <c r="P23" s="17">
        <f>N23/(1-O23)</f>
        <v>810</v>
      </c>
    </row>
    <row r="24" spans="1:16" s="95" customFormat="1" ht="15.75" customHeight="1">
      <c r="B24" s="101"/>
      <c r="C24" s="99"/>
      <c r="D24" s="111"/>
      <c r="E24" s="111" t="s">
        <v>76</v>
      </c>
      <c r="F24" s="111"/>
      <c r="G24" s="107"/>
      <c r="H24" s="103"/>
      <c r="I24" s="94"/>
      <c r="J24" s="50"/>
      <c r="K24" s="79"/>
      <c r="L24" s="105"/>
      <c r="M24" s="98"/>
      <c r="N24" s="96"/>
      <c r="O24" s="97"/>
    </row>
    <row r="25" spans="1:16" s="95" customFormat="1" ht="15.75" customHeight="1">
      <c r="B25" s="99"/>
      <c r="C25" s="99"/>
      <c r="D25" s="111"/>
      <c r="E25" s="111" t="s">
        <v>77</v>
      </c>
      <c r="F25" s="111"/>
      <c r="G25" s="107"/>
      <c r="H25" s="103"/>
      <c r="I25" s="94"/>
      <c r="J25" s="50"/>
      <c r="K25" s="79"/>
      <c r="L25" s="105"/>
      <c r="M25" s="17"/>
      <c r="N25" s="109"/>
      <c r="O25" s="110"/>
      <c r="P25" s="17"/>
    </row>
    <row r="26" spans="1:16" s="95" customFormat="1" ht="15.75" customHeight="1">
      <c r="B26" s="99"/>
      <c r="C26" s="99"/>
      <c r="D26" s="111" t="s">
        <v>98</v>
      </c>
      <c r="E26" s="111" t="s">
        <v>99</v>
      </c>
      <c r="F26" s="111"/>
      <c r="G26" s="107">
        <v>1</v>
      </c>
      <c r="H26" s="103">
        <v>5</v>
      </c>
      <c r="I26" s="94"/>
      <c r="J26" s="50">
        <f t="shared" ref="J26:J28" si="0">G26*H26</f>
        <v>5</v>
      </c>
      <c r="K26" s="79" t="s">
        <v>84</v>
      </c>
      <c r="L26" s="105">
        <v>500</v>
      </c>
      <c r="M26" s="17">
        <v>0.45</v>
      </c>
      <c r="N26" s="109">
        <f t="shared" ref="N26:N28" si="1">L26*M26/100</f>
        <v>2.25</v>
      </c>
      <c r="O26" s="110">
        <v>0.5</v>
      </c>
      <c r="P26" s="17">
        <f t="shared" ref="P26:P28" si="2">N26/(1-O26)</f>
        <v>4.5</v>
      </c>
    </row>
    <row r="27" spans="1:16" s="95" customFormat="1" ht="15.75" customHeight="1">
      <c r="B27" s="99"/>
      <c r="C27" s="99"/>
      <c r="D27" s="111" t="s">
        <v>101</v>
      </c>
      <c r="E27" s="111" t="s">
        <v>100</v>
      </c>
      <c r="F27" s="111"/>
      <c r="G27" s="107">
        <v>1</v>
      </c>
      <c r="H27" s="103">
        <v>5</v>
      </c>
      <c r="I27" s="94"/>
      <c r="J27" s="50">
        <f t="shared" si="0"/>
        <v>5</v>
      </c>
      <c r="K27" s="79" t="s">
        <v>84</v>
      </c>
      <c r="L27" s="105">
        <v>500</v>
      </c>
      <c r="M27" s="17">
        <v>0.45</v>
      </c>
      <c r="N27" s="109">
        <f t="shared" si="1"/>
        <v>2.25</v>
      </c>
      <c r="O27" s="110">
        <v>0.5</v>
      </c>
      <c r="P27" s="17">
        <f t="shared" si="2"/>
        <v>4.5</v>
      </c>
    </row>
    <row r="28" spans="1:16" s="95" customFormat="1" ht="15.75" customHeight="1">
      <c r="B28" s="99"/>
      <c r="C28" s="99"/>
      <c r="D28" s="111" t="s">
        <v>104</v>
      </c>
      <c r="E28" s="111" t="s">
        <v>102</v>
      </c>
      <c r="F28" s="111"/>
      <c r="G28" s="107">
        <v>1</v>
      </c>
      <c r="H28" s="103">
        <v>30</v>
      </c>
      <c r="I28" s="94"/>
      <c r="J28" s="50">
        <f t="shared" si="0"/>
        <v>30</v>
      </c>
      <c r="K28" s="79" t="s">
        <v>84</v>
      </c>
      <c r="L28" s="105">
        <v>3300</v>
      </c>
      <c r="M28" s="17">
        <v>0.45</v>
      </c>
      <c r="N28" s="109">
        <f t="shared" si="1"/>
        <v>14.85</v>
      </c>
      <c r="O28" s="110">
        <v>0.5</v>
      </c>
      <c r="P28" s="17">
        <f t="shared" si="2"/>
        <v>29.7</v>
      </c>
    </row>
    <row r="29" spans="1:16" s="95" customFormat="1" ht="15.75" customHeight="1">
      <c r="B29" s="99"/>
      <c r="C29" s="99"/>
      <c r="D29" s="111"/>
      <c r="E29" s="111"/>
      <c r="F29" s="111"/>
      <c r="G29" s="107"/>
      <c r="H29" s="103"/>
      <c r="I29" s="94"/>
      <c r="J29" s="50"/>
      <c r="K29" s="79"/>
      <c r="L29" s="105"/>
      <c r="M29" s="98"/>
      <c r="N29" s="96"/>
      <c r="O29" s="97"/>
    </row>
    <row r="30" spans="1:16" s="95" customFormat="1" ht="15.75" customHeight="1">
      <c r="B30" s="99">
        <v>2</v>
      </c>
      <c r="C30" s="99"/>
      <c r="D30" s="111" t="s">
        <v>91</v>
      </c>
      <c r="E30" s="111"/>
      <c r="F30" s="111"/>
      <c r="G30" s="107"/>
      <c r="H30" s="103"/>
      <c r="I30" s="94"/>
      <c r="J30" s="50"/>
      <c r="K30" s="79"/>
      <c r="L30" s="105"/>
      <c r="M30" s="98"/>
      <c r="N30" s="96"/>
      <c r="O30" s="97"/>
    </row>
    <row r="31" spans="1:16" s="95" customFormat="1" ht="15.75" customHeight="1">
      <c r="B31" s="99"/>
      <c r="C31" s="99"/>
      <c r="D31" s="111" t="s">
        <v>93</v>
      </c>
      <c r="E31" s="111" t="s">
        <v>94</v>
      </c>
      <c r="F31" s="111"/>
      <c r="G31" s="107">
        <v>4</v>
      </c>
      <c r="H31" s="103">
        <v>20</v>
      </c>
      <c r="I31" s="94"/>
      <c r="J31" s="50">
        <f t="shared" ref="J31:J33" si="3">G31*H31</f>
        <v>80</v>
      </c>
      <c r="K31" s="79" t="s">
        <v>84</v>
      </c>
      <c r="L31" s="105">
        <v>2200</v>
      </c>
      <c r="M31" s="17">
        <v>0.45</v>
      </c>
      <c r="N31" s="109">
        <f t="shared" ref="N31:N33" si="4">L31*M31/100</f>
        <v>9.9</v>
      </c>
      <c r="O31" s="110">
        <v>0.5</v>
      </c>
      <c r="P31" s="17">
        <f t="shared" ref="P31:P33" si="5">N31/(1-O31)</f>
        <v>19.8</v>
      </c>
    </row>
    <row r="32" spans="1:16" s="95" customFormat="1" ht="15.75" customHeight="1">
      <c r="B32" s="99"/>
      <c r="C32" s="99"/>
      <c r="D32" s="111" t="s">
        <v>95</v>
      </c>
      <c r="E32" s="111" t="s">
        <v>96</v>
      </c>
      <c r="F32" s="111"/>
      <c r="G32" s="107">
        <v>2</v>
      </c>
      <c r="H32" s="103">
        <v>234</v>
      </c>
      <c r="I32" s="94"/>
      <c r="J32" s="50">
        <f t="shared" si="3"/>
        <v>468</v>
      </c>
      <c r="K32" s="79" t="s">
        <v>84</v>
      </c>
      <c r="L32" s="105">
        <v>26000</v>
      </c>
      <c r="M32" s="17">
        <v>0.45</v>
      </c>
      <c r="N32" s="109">
        <f t="shared" si="4"/>
        <v>117</v>
      </c>
      <c r="O32" s="110">
        <v>0.5</v>
      </c>
      <c r="P32" s="17">
        <f t="shared" si="5"/>
        <v>234</v>
      </c>
    </row>
    <row r="33" spans="1:16" s="95" customFormat="1" ht="15.75" customHeight="1">
      <c r="B33" s="99"/>
      <c r="C33" s="99"/>
      <c r="D33" s="111" t="s">
        <v>105</v>
      </c>
      <c r="E33" s="111" t="s">
        <v>97</v>
      </c>
      <c r="F33" s="111"/>
      <c r="G33" s="107">
        <v>1</v>
      </c>
      <c r="H33" s="103">
        <v>117</v>
      </c>
      <c r="I33" s="94"/>
      <c r="J33" s="50">
        <f t="shared" si="3"/>
        <v>117</v>
      </c>
      <c r="K33" s="79" t="s">
        <v>84</v>
      </c>
      <c r="L33" s="105">
        <v>13000</v>
      </c>
      <c r="M33" s="17">
        <v>0.45</v>
      </c>
      <c r="N33" s="109">
        <f t="shared" si="4"/>
        <v>58.5</v>
      </c>
      <c r="O33" s="110">
        <v>0.5</v>
      </c>
      <c r="P33" s="17">
        <f t="shared" si="5"/>
        <v>117</v>
      </c>
    </row>
    <row r="34" spans="1:16" s="95" customFormat="1" ht="15.75" customHeight="1">
      <c r="B34" s="99"/>
      <c r="C34" s="99"/>
      <c r="D34" s="111"/>
      <c r="E34" s="111"/>
      <c r="F34" s="111"/>
      <c r="G34" s="107"/>
      <c r="H34" s="103"/>
      <c r="I34" s="94"/>
      <c r="J34" s="50"/>
      <c r="K34" s="79"/>
      <c r="L34" s="105"/>
      <c r="M34" s="98"/>
      <c r="N34" s="96"/>
      <c r="O34" s="97"/>
    </row>
    <row r="35" spans="1:16" s="95" customFormat="1" ht="15.75" customHeight="1">
      <c r="B35" s="99"/>
      <c r="C35" s="99"/>
      <c r="D35" s="111"/>
      <c r="E35" s="111"/>
      <c r="F35" s="111"/>
      <c r="G35" s="107"/>
      <c r="H35" s="103"/>
      <c r="I35" s="94"/>
      <c r="J35" s="50"/>
      <c r="K35" s="79"/>
      <c r="L35" s="105"/>
      <c r="M35" s="98"/>
      <c r="N35" s="96"/>
      <c r="O35" s="97"/>
    </row>
    <row r="36" spans="1:16" s="95" customFormat="1" ht="15.75" customHeight="1">
      <c r="B36" s="99">
        <v>2</v>
      </c>
      <c r="C36" s="99"/>
      <c r="D36" s="111" t="s">
        <v>85</v>
      </c>
      <c r="E36" s="111" t="s">
        <v>86</v>
      </c>
      <c r="F36" s="111"/>
      <c r="G36" s="107">
        <v>2</v>
      </c>
      <c r="H36" s="103">
        <v>43</v>
      </c>
      <c r="I36" s="94"/>
      <c r="J36" s="50">
        <f>G36*H36</f>
        <v>86</v>
      </c>
      <c r="K36" s="79" t="s">
        <v>87</v>
      </c>
      <c r="L36" s="105">
        <v>42.43</v>
      </c>
      <c r="M36" s="98"/>
      <c r="N36" s="96"/>
      <c r="O36" s="97"/>
    </row>
    <row r="37" spans="1:16" s="95" customFormat="1" ht="15.75" customHeight="1">
      <c r="B37" s="99"/>
      <c r="C37" s="99"/>
      <c r="G37" s="107"/>
      <c r="H37" s="103"/>
      <c r="I37" s="94"/>
      <c r="J37" s="50"/>
      <c r="K37" s="79"/>
      <c r="L37" s="105"/>
      <c r="M37" s="98"/>
      <c r="N37" s="96"/>
      <c r="O37" s="97"/>
    </row>
    <row r="38" spans="1:16" s="95" customFormat="1" ht="15.75" customHeight="1">
      <c r="B38" s="99"/>
      <c r="C38" s="99"/>
      <c r="G38" s="107"/>
      <c r="H38" s="103"/>
      <c r="I38" s="94"/>
      <c r="J38" s="50"/>
      <c r="K38" s="79"/>
      <c r="L38" s="105"/>
      <c r="M38" s="98"/>
      <c r="N38" s="96"/>
      <c r="O38" s="97"/>
    </row>
    <row r="39" spans="1:16" s="95" customFormat="1" ht="15.75" customHeight="1">
      <c r="B39" s="99"/>
      <c r="C39" s="99"/>
      <c r="G39" s="107"/>
      <c r="H39" s="103"/>
      <c r="I39" s="94"/>
      <c r="J39" s="50"/>
      <c r="K39" s="79"/>
      <c r="L39" s="105"/>
      <c r="M39" s="98"/>
      <c r="N39" s="96"/>
      <c r="O39" s="97"/>
    </row>
    <row r="40" spans="1:16" ht="15.75" customHeight="1" thickBot="1">
      <c r="A40" s="17"/>
      <c r="B40" s="61"/>
      <c r="C40" s="62"/>
      <c r="D40" s="63"/>
      <c r="E40" s="64"/>
      <c r="F40" s="65"/>
      <c r="G40" s="93"/>
      <c r="H40" s="66"/>
      <c r="I40" s="67"/>
      <c r="J40" s="67"/>
      <c r="K40" s="80"/>
    </row>
    <row r="41" spans="1:16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1601</v>
      </c>
      <c r="K41" s="60"/>
    </row>
    <row r="42" spans="1:16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150</v>
      </c>
      <c r="K42" s="58"/>
    </row>
    <row r="43" spans="1:16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6" ht="15.75" customHeight="1" thickBot="1">
      <c r="A44" s="17"/>
      <c r="B44" s="62"/>
      <c r="C44" s="62"/>
      <c r="D44" s="61"/>
      <c r="E44" s="70"/>
      <c r="F44" s="71"/>
      <c r="G44" s="72" t="s">
        <v>20</v>
      </c>
      <c r="H44" s="73" t="s">
        <v>4</v>
      </c>
      <c r="I44" s="74"/>
      <c r="J44" s="74"/>
      <c r="K44" s="75"/>
    </row>
    <row r="45" spans="1:16" ht="15.75" customHeight="1">
      <c r="A45" s="17"/>
      <c r="B45" s="11"/>
      <c r="C45" s="11"/>
      <c r="D45" s="12"/>
      <c r="E45" s="21"/>
      <c r="F45" s="11"/>
      <c r="G45" s="31" t="s">
        <v>33</v>
      </c>
      <c r="H45" s="51" t="s">
        <v>4</v>
      </c>
      <c r="I45" s="50"/>
      <c r="J45" s="50">
        <f>IF(J41&lt;150, 150, J41)</f>
        <v>1601</v>
      </c>
      <c r="K45" s="60"/>
    </row>
    <row r="46" spans="1:16" ht="15.75" customHeight="1" thickBot="1">
      <c r="A46" s="17"/>
      <c r="B46" s="62"/>
      <c r="C46" s="62"/>
      <c r="D46" s="61"/>
      <c r="E46" s="64"/>
      <c r="F46" s="62"/>
      <c r="G46" s="68" t="s">
        <v>32</v>
      </c>
      <c r="H46" s="66" t="s">
        <v>4</v>
      </c>
      <c r="I46" s="67"/>
      <c r="J46" s="67"/>
      <c r="K46" s="69"/>
    </row>
    <row r="47" spans="1:16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1601</v>
      </c>
      <c r="K47" s="60"/>
    </row>
    <row r="48" spans="1:16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42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64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61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62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7" t="s">
        <v>63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C58" s="11"/>
      <c r="D58" s="76" t="s">
        <v>34</v>
      </c>
      <c r="E58" s="11"/>
      <c r="F58" s="11"/>
      <c r="G58" s="13"/>
      <c r="H58" s="14"/>
      <c r="I58" s="11"/>
      <c r="J58" s="78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 t="s">
        <v>35</v>
      </c>
      <c r="E59" s="18" t="s">
        <v>54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56"/>
      <c r="E60" s="18" t="s">
        <v>55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36</v>
      </c>
      <c r="E61" s="90" t="s">
        <v>53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37</v>
      </c>
      <c r="E62" s="17" t="s">
        <v>5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38</v>
      </c>
      <c r="E63" s="22" t="s">
        <v>21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39</v>
      </c>
      <c r="E64" s="23" t="s">
        <v>48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40</v>
      </c>
      <c r="E65" s="17" t="s">
        <v>49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 t="s">
        <v>41</v>
      </c>
      <c r="E66" s="11" t="s">
        <v>22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8"/>
      <c r="C71" s="8"/>
      <c r="D71" s="11"/>
      <c r="E71" s="11"/>
      <c r="F71" s="11"/>
      <c r="G71" s="24"/>
      <c r="H71" s="11"/>
      <c r="I71" s="11"/>
      <c r="J71" s="24"/>
      <c r="K71" s="25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59</v>
      </c>
      <c r="C72" s="11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58</v>
      </c>
      <c r="C73" s="8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unikom@kemsu.r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2012-02-03T09:08:14Z</cp:lastPrinted>
  <dcterms:created xsi:type="dcterms:W3CDTF">2000-06-29T05:08:18Z</dcterms:created>
  <dcterms:modified xsi:type="dcterms:W3CDTF">2012-06-21T08:10:30Z</dcterms:modified>
</cp:coreProperties>
</file>