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0" i="1" l="1"/>
  <c r="P32" i="1"/>
  <c r="N31" i="1"/>
  <c r="P31" i="1" s="1"/>
  <c r="P30" i="1"/>
  <c r="N30" i="1"/>
  <c r="P22" i="1" l="1"/>
  <c r="N22" i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<sst xmlns="http://schemas.openxmlformats.org/spreadsheetml/2006/main" count="104" uniqueCount="90">
  <si>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</si>
  <si>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</si>
  <si>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</si>
  <si>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</si>
  <si>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</si>
  <si>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</si>
  <si>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</si>
  <si>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</si>
  <si>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</si>
  <si>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</si>
  <si>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</si>
  <si>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</si>
  <si>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</si>
  <si>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</si>
  <si>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</si>
  <si>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</si>
  <si>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</si>
  <si>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</si>
  <si>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</si>
  <si>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</si>
  <si>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</si>
  <si>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</si>
  <si>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</si>
  <si>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</si>
  <si>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</si>
  <si>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</si>
  <si>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</si>
  <si>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</si>
  <si>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</si>
  <si>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</si>
  <si>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</si>
  <si>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</si>
  <si>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</si>
  <si>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</si>
  <si>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</si>
  <si>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</si>
  <si>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</si>
  <si>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</si>
  <si>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</si>
  <si>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</si>
  <si>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</si>
  <si>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</si>
  <si>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</si>
  <si>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</si>
  <si>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</si>
  <si>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</si>
  <si>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</si>
  <si>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</si>
  <si>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</si>
  <si>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</si>
  <si>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</si>
  <si>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</si>
  <si>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</si>
  <si>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</si>
  <si>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</si>
  <si>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</si>
  <si>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</si>
  <si>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</si>
  <si>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</si>
  <si>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</si>
  <si>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</si>
  <si>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</si>
  <si>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</si>
  <si>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</si>
  <si>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</si>
  <si>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</si>
  <si>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</si>
  <si>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</si>
  <si>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</si>
  <si>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JIS I/P Valve positioner</t>
  </si>
  <si>
    <t>4-20mA input</t>
  </si>
  <si>
    <t>linear input/output characterization</t>
  </si>
  <si>
    <t>Air connection: Rc1/4</t>
  </si>
  <si>
    <t>With pressure regulator</t>
  </si>
  <si>
    <t>6</t>
  </si>
  <si>
    <t>30 days from invoice date</t>
  </si>
  <si>
    <t>InstrumentTeam AS</t>
  </si>
  <si>
    <t>Ringeriksveien 175</t>
  </si>
  <si>
    <t>1339 Vøyenenga</t>
  </si>
  <si>
    <t>Phone +47 67 150 250  -  Fax +47 67 150 251</t>
  </si>
  <si>
    <t>Celluar +47 99 51 54 88</t>
  </si>
  <si>
    <t>Org. nr. 985415803</t>
  </si>
  <si>
    <t>Q2012RH223</t>
  </si>
  <si>
    <t>Air pressure: 150 to 300 Kpas</t>
  </si>
  <si>
    <r>
      <t>HEP17-12DLRY5RGSD-</t>
    </r>
    <r>
      <rPr>
        <b/>
        <sz val="10"/>
        <color rgb="FFFF0000"/>
        <rFont val="Arial"/>
        <family val="2"/>
      </rPr>
      <t>C</t>
    </r>
    <r>
      <rPr>
        <b/>
        <sz val="10"/>
        <rFont val="Arial"/>
        <family val="2"/>
      </rPr>
      <t>1-X</t>
    </r>
  </si>
  <si>
    <t>with bracket for HA1 actuator</t>
  </si>
  <si>
    <t>82735282-02600</t>
  </si>
  <si>
    <t>Gauge 40mm 0-4bar</t>
  </si>
  <si>
    <t>80021898-00500</t>
  </si>
  <si>
    <t>Gauge Joint Rc1/8X1/4NPT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</si>
</sst>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\ _€;[Red]\-#,##0.0\ _€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1" fontId="9" fillId="0" borderId="0" xfId="3" applyNumberFormat="1" applyFont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76</v>
      </c>
      <c r="F7" s="85"/>
      <c r="G7" s="21"/>
      <c r="H7" s="33" t="s">
        <v>1</v>
      </c>
      <c r="I7" s="17"/>
      <c r="J7" s="77">
        <v>41075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77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78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79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80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84</v>
      </c>
      <c r="E22" s="100" t="s">
        <v>69</v>
      </c>
      <c r="G22" s="108">
        <v>1</v>
      </c>
      <c r="H22" s="105">
        <v>880</v>
      </c>
      <c r="I22" s="50"/>
      <c r="J22" s="50">
        <f>G22*H22</f>
        <v>880</v>
      </c>
      <c r="K22" s="79" t="s">
        <v>74</v>
      </c>
      <c r="L22" s="106">
        <f>152+20+8</f>
        <v>180</v>
      </c>
      <c r="M22" s="17">
        <v>0.26900000000000002</v>
      </c>
      <c r="N22" s="111">
        <f>L22*M22*1000/100</f>
        <v>484.2</v>
      </c>
      <c r="O22" s="112">
        <v>0.45</v>
      </c>
      <c r="P22" s="17">
        <f>N22/(1-O22)</f>
        <v>880.36363636363626</v>
      </c>
    </row>
    <row r="23" spans="1:16" s="94" customFormat="1" ht="15.75" customHeight="1">
      <c r="B23" s="101"/>
      <c r="C23" s="98"/>
      <c r="E23" s="102" t="s">
        <v>70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72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73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>
        <v>2</v>
      </c>
      <c r="C30" s="98"/>
      <c r="D30" s="103" t="s">
        <v>86</v>
      </c>
      <c r="E30" s="102" t="s">
        <v>87</v>
      </c>
      <c r="G30" s="94">
        <v>10</v>
      </c>
      <c r="H30" s="105">
        <v>32</v>
      </c>
      <c r="I30" s="93"/>
      <c r="J30" s="50">
        <f>G30*H30</f>
        <v>320</v>
      </c>
      <c r="K30" s="79" t="s">
        <v>74</v>
      </c>
      <c r="L30" s="94">
        <v>5.2</v>
      </c>
      <c r="M30" s="17">
        <v>0.26900000000000002</v>
      </c>
      <c r="N30" s="111">
        <f>L30*M30*1000/100</f>
        <v>13.988</v>
      </c>
      <c r="O30" s="112">
        <v>0.45</v>
      </c>
      <c r="P30" s="17">
        <f>N30/(1-O30)</f>
        <v>25.43272727272727</v>
      </c>
    </row>
    <row r="31" spans="1:16" s="94" customFormat="1" ht="15.75" customHeight="1">
      <c r="B31" s="98"/>
      <c r="C31" s="98"/>
      <c r="D31" s="116" t="s">
        <v>88</v>
      </c>
      <c r="E31" s="103" t="s">
        <v>89</v>
      </c>
      <c r="H31" s="105"/>
      <c r="I31" s="93"/>
      <c r="J31" s="93"/>
      <c r="K31" s="93"/>
      <c r="L31" s="117">
        <v>1.3</v>
      </c>
      <c r="M31" s="17">
        <v>0.26900000000000002</v>
      </c>
      <c r="N31" s="111">
        <f>L31*M31*1000/100</f>
        <v>3.4969999999999999</v>
      </c>
      <c r="O31" s="112">
        <v>0.45</v>
      </c>
      <c r="P31" s="17">
        <f>N31/(1-O31)</f>
        <v>6.3581818181818175</v>
      </c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  <c r="P32" s="94">
        <f>SUM(P30:P31)</f>
        <v>31.790909090909089</v>
      </c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ht="15.75" customHeight="1" thickBot="1">
      <c r="A35" s="17"/>
      <c r="B35" s="61"/>
      <c r="C35" s="62"/>
      <c r="D35" s="63"/>
      <c r="E35" s="64"/>
      <c r="F35" s="65"/>
      <c r="G35" s="92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1200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1200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1200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60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53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54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75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57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2012-06-15T14:10:02Z</dcterms:modified>
</cp:coreProperties>
</file>