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6" i="1" l="1"/>
  <c r="H32" i="1"/>
  <c r="J32" i="1" s="1"/>
  <c r="J31" i="1"/>
  <c r="H31" i="1"/>
  <c r="H30" i="1"/>
  <c r="J30" i="1" s="1"/>
  <c r="J29" i="1"/>
  <c r="H29" i="1"/>
  <c r="H28" i="1"/>
  <c r="J28" i="1" s="1"/>
  <c r="J27" i="1"/>
  <c r="H27" i="1"/>
  <c r="H26" i="1"/>
  <c r="J26" i="1" s="1"/>
  <c r="J25" i="1"/>
  <c r="H25" i="1"/>
  <c r="H24" i="1"/>
  <c r="J24" i="1" s="1"/>
  <c r="J23" i="1"/>
  <c r="H23" i="1"/>
  <c r="H22" i="1"/>
  <c r="N32" i="1"/>
  <c r="P32" i="1" s="1"/>
  <c r="P31" i="1"/>
  <c r="N31" i="1"/>
  <c r="N30" i="1"/>
  <c r="P30" i="1" s="1"/>
  <c r="P29" i="1"/>
  <c r="N29" i="1"/>
  <c r="N28" i="1"/>
  <c r="P28" i="1" s="1"/>
  <c r="P27" i="1"/>
  <c r="N27" i="1"/>
  <c r="N26" i="1"/>
  <c r="P26" i="1" s="1"/>
  <c r="P25" i="1"/>
  <c r="N25" i="1"/>
  <c r="N24" i="1"/>
  <c r="P24" i="1" s="1"/>
  <c r="P23" i="1"/>
  <c r="N23" i="1"/>
  <c r="P22" i="1"/>
  <c r="N22" i="1"/>
  <c r="J40" i="1" l="1"/>
  <c r="J42" i="1" s="1"/>
  <c r="J22" i="1"/>
</calcChain>
</file>

<file path=xl/sharedStrings.xml><?xml version="1.0" encoding="utf-8"?>
<sst xmlns="http://schemas.openxmlformats.org/spreadsheetml/2006/main" count="123" uniqueCount="91">
  <si>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</si>
  <si>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</si>
  <si>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</si>
  <si>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</si>
  <si>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</si>
  <si>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</si>
  <si>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</si>
  <si>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</si>
  <si>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</si>
  <si>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</si>
  <si>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</si>
  <si>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</si>
  <si>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</si>
  <si>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</si>
  <si>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</si>
  <si>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</si>
  <si>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</si>
  <si>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</si>
  <si>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</si>
  <si>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</si>
  <si>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</si>
  <si>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</si>
  <si>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</si>
  <si>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</si>
  <si>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</si>
  <si>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</si>
  <si>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</si>
  <si>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</si>
  <si>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</si>
  <si>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</si>
  <si>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</si>
  <si>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</si>
  <si>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</si>
  <si>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</si>
  <si>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</si>
  <si>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</si>
  <si>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</si>
  <si>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</si>
  <si>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</si>
  <si>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</si>
  <si>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</si>
  <si>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</si>
  <si>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</si>
  <si>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</si>
  <si>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</si>
  <si>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</si>
  <si>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</si>
  <si>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</si>
  <si>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</si>
  <si>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</si>
  <si>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</si>
  <si>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</si>
  <si>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</si>
  <si>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</si>
  <si>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</si>
  <si>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</si>
  <si>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</si>
  <si>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</si>
  <si>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</si>
  <si>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</si>
  <si>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</si>
  <si>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</si>
  <si>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</si>
  <si>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</si>
  <si>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</si>
  <si>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</si>
  <si>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</si>
  <si>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</si>
  <si>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</si>
  <si>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</si>
  <si>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Q2012RH221</t>
  </si>
  <si>
    <t>Eng. Raouf Wahba</t>
  </si>
  <si>
    <t>Director &amp;Tech. Manager </t>
  </si>
  <si>
    <t>Tel:+20 222564086</t>
  </si>
  <si>
    <t>Mob: 01272666077</t>
  </si>
  <si>
    <t> kemet@kemetst.com</t>
  </si>
  <si>
    <t>Fax:+ 20 226012368  New</t>
  </si>
  <si>
    <t>82685795-10100</t>
  </si>
  <si>
    <t>82521099-10100</t>
  </si>
  <si>
    <t>Diaphragm 12 holes HA4</t>
  </si>
  <si>
    <t>Diaphragm 24 holes HA4</t>
  </si>
  <si>
    <t>82521098-10100</t>
  </si>
  <si>
    <t>Diaphragm HA3</t>
  </si>
  <si>
    <t>82553309-10100</t>
  </si>
  <si>
    <t>Diaphragm PSA4R</t>
  </si>
  <si>
    <t>82553306-10100</t>
  </si>
  <si>
    <t>Diaphragm PSA1D</t>
  </si>
  <si>
    <t>Diaphragm PSA1R</t>
  </si>
  <si>
    <t>82521334-10100</t>
  </si>
  <si>
    <t>Diaphragm HK1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</si>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</sst>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20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emet@kemet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topLeftCell="A4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41074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76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77</v>
      </c>
      <c r="E22" s="102" t="s">
        <v>79</v>
      </c>
      <c r="G22" s="95">
        <v>1</v>
      </c>
      <c r="H22" s="107">
        <f>ROUND(P22,0)</f>
        <v>644</v>
      </c>
      <c r="I22" s="50"/>
      <c r="J22" s="50">
        <f>G22*H22</f>
        <v>644</v>
      </c>
      <c r="K22" s="79" t="s">
        <v>90</v>
      </c>
      <c r="L22" s="108">
        <v>71500</v>
      </c>
      <c r="M22" s="17">
        <v>0.45</v>
      </c>
      <c r="N22" s="111">
        <f>L22*M22/100</f>
        <v>321.75</v>
      </c>
      <c r="O22" s="112">
        <v>0.5</v>
      </c>
      <c r="P22" s="17">
        <f>N22/(1-O22)</f>
        <v>643.5</v>
      </c>
    </row>
    <row r="23" spans="1:16" s="17" customFormat="1" ht="15.75" customHeight="1">
      <c r="B23" s="100"/>
      <c r="C23" s="101"/>
      <c r="D23" s="105" t="s">
        <v>78</v>
      </c>
      <c r="E23" s="102" t="s">
        <v>80</v>
      </c>
      <c r="G23" s="95">
        <v>1</v>
      </c>
      <c r="H23" s="107">
        <f t="shared" ref="H23:H32" si="0">ROUND(P23,0)</f>
        <v>445</v>
      </c>
      <c r="I23" s="50"/>
      <c r="J23" s="50">
        <f t="shared" ref="J23:J32" si="1">G23*H23</f>
        <v>445</v>
      </c>
      <c r="K23" s="79" t="s">
        <v>90</v>
      </c>
      <c r="L23" s="108">
        <v>49400</v>
      </c>
      <c r="M23" s="17">
        <v>0.45</v>
      </c>
      <c r="N23" s="111">
        <f t="shared" ref="N23:N32" si="2">L23*M23/100</f>
        <v>222.3</v>
      </c>
      <c r="O23" s="112">
        <v>0.5</v>
      </c>
      <c r="P23" s="17">
        <f t="shared" ref="P23:P32" si="3">N23/(1-O23)</f>
        <v>444.6</v>
      </c>
    </row>
    <row r="24" spans="1:16" s="95" customFormat="1" ht="15.75" customHeight="1">
      <c r="B24" s="103">
        <v>2</v>
      </c>
      <c r="C24" s="100"/>
      <c r="D24" s="105" t="s">
        <v>81</v>
      </c>
      <c r="E24" s="104" t="s">
        <v>82</v>
      </c>
      <c r="G24" s="95">
        <v>1</v>
      </c>
      <c r="H24" s="107">
        <f t="shared" si="0"/>
        <v>281</v>
      </c>
      <c r="I24" s="50"/>
      <c r="J24" s="50">
        <f t="shared" si="1"/>
        <v>281</v>
      </c>
      <c r="K24" s="79" t="s">
        <v>90</v>
      </c>
      <c r="L24" s="109">
        <v>31200</v>
      </c>
      <c r="M24" s="17">
        <v>0.45</v>
      </c>
      <c r="N24" s="111">
        <f t="shared" si="2"/>
        <v>140.4</v>
      </c>
      <c r="O24" s="112">
        <v>0.5</v>
      </c>
      <c r="P24" s="17">
        <f t="shared" si="3"/>
        <v>280.8</v>
      </c>
    </row>
    <row r="25" spans="1:16" s="95" customFormat="1" ht="15.75" customHeight="1">
      <c r="B25" s="100">
        <v>3</v>
      </c>
      <c r="C25" s="100"/>
      <c r="D25" s="105" t="s">
        <v>81</v>
      </c>
      <c r="E25" s="104" t="s">
        <v>82</v>
      </c>
      <c r="G25" s="95">
        <v>1</v>
      </c>
      <c r="H25" s="107">
        <f t="shared" si="0"/>
        <v>281</v>
      </c>
      <c r="I25" s="50"/>
      <c r="J25" s="50">
        <f t="shared" si="1"/>
        <v>281</v>
      </c>
      <c r="K25" s="79" t="s">
        <v>90</v>
      </c>
      <c r="L25" s="109">
        <v>31200</v>
      </c>
      <c r="M25" s="17">
        <v>0.45</v>
      </c>
      <c r="N25" s="111">
        <f t="shared" si="2"/>
        <v>140.4</v>
      </c>
      <c r="O25" s="112">
        <v>0.5</v>
      </c>
      <c r="P25" s="17">
        <f t="shared" si="3"/>
        <v>280.8</v>
      </c>
    </row>
    <row r="26" spans="1:16" s="95" customFormat="1" ht="15.75" customHeight="1">
      <c r="B26" s="100">
        <v>4</v>
      </c>
      <c r="C26" s="100"/>
      <c r="D26" s="105" t="s">
        <v>83</v>
      </c>
      <c r="E26" s="104" t="s">
        <v>84</v>
      </c>
      <c r="G26" s="95">
        <v>1</v>
      </c>
      <c r="H26" s="107">
        <f t="shared" si="0"/>
        <v>445</v>
      </c>
      <c r="I26" s="50"/>
      <c r="J26" s="50">
        <f t="shared" si="1"/>
        <v>445</v>
      </c>
      <c r="K26" s="79" t="s">
        <v>90</v>
      </c>
      <c r="L26" s="109">
        <v>49400</v>
      </c>
      <c r="M26" s="17">
        <v>0.45</v>
      </c>
      <c r="N26" s="111">
        <f t="shared" si="2"/>
        <v>222.3</v>
      </c>
      <c r="O26" s="112">
        <v>0.5</v>
      </c>
      <c r="P26" s="17">
        <f t="shared" si="3"/>
        <v>444.6</v>
      </c>
    </row>
    <row r="27" spans="1:16" s="95" customFormat="1" ht="15.75" customHeight="1">
      <c r="B27" s="100">
        <v>5</v>
      </c>
      <c r="C27" s="100"/>
      <c r="D27" s="105" t="s">
        <v>85</v>
      </c>
      <c r="E27" s="104" t="s">
        <v>86</v>
      </c>
      <c r="G27" s="95">
        <v>1</v>
      </c>
      <c r="H27" s="107">
        <f t="shared" si="0"/>
        <v>70</v>
      </c>
      <c r="I27" s="50"/>
      <c r="J27" s="50">
        <f t="shared" si="1"/>
        <v>70</v>
      </c>
      <c r="K27" s="79" t="s">
        <v>90</v>
      </c>
      <c r="L27" s="109">
        <v>7800</v>
      </c>
      <c r="M27" s="17">
        <v>0.45</v>
      </c>
      <c r="N27" s="111">
        <f t="shared" si="2"/>
        <v>35.1</v>
      </c>
      <c r="O27" s="112">
        <v>0.5</v>
      </c>
      <c r="P27" s="17">
        <f t="shared" si="3"/>
        <v>70.2</v>
      </c>
    </row>
    <row r="28" spans="1:16" s="95" customFormat="1" ht="15.75" customHeight="1">
      <c r="B28" s="100">
        <v>6</v>
      </c>
      <c r="C28" s="100"/>
      <c r="D28" s="105" t="s">
        <v>85</v>
      </c>
      <c r="E28" s="104" t="s">
        <v>87</v>
      </c>
      <c r="G28" s="95">
        <v>1</v>
      </c>
      <c r="H28" s="107">
        <f t="shared" si="0"/>
        <v>70</v>
      </c>
      <c r="I28" s="50"/>
      <c r="J28" s="50">
        <f t="shared" si="1"/>
        <v>70</v>
      </c>
      <c r="K28" s="79" t="s">
        <v>90</v>
      </c>
      <c r="L28" s="109">
        <v>7800</v>
      </c>
      <c r="M28" s="17">
        <v>0.45</v>
      </c>
      <c r="N28" s="111">
        <f t="shared" si="2"/>
        <v>35.1</v>
      </c>
      <c r="O28" s="112">
        <v>0.5</v>
      </c>
      <c r="P28" s="17">
        <f t="shared" si="3"/>
        <v>70.2</v>
      </c>
    </row>
    <row r="29" spans="1:16" s="95" customFormat="1" ht="15.75" customHeight="1">
      <c r="B29" s="100">
        <v>7</v>
      </c>
      <c r="C29" s="100"/>
      <c r="D29" s="105" t="s">
        <v>81</v>
      </c>
      <c r="E29" s="104" t="s">
        <v>82</v>
      </c>
      <c r="G29" s="95">
        <v>1</v>
      </c>
      <c r="H29" s="107">
        <f t="shared" si="0"/>
        <v>281</v>
      </c>
      <c r="I29" s="50"/>
      <c r="J29" s="50">
        <f t="shared" si="1"/>
        <v>281</v>
      </c>
      <c r="K29" s="79" t="s">
        <v>90</v>
      </c>
      <c r="L29" s="109">
        <v>31200</v>
      </c>
      <c r="M29" s="17">
        <v>0.45</v>
      </c>
      <c r="N29" s="111">
        <f t="shared" si="2"/>
        <v>140.4</v>
      </c>
      <c r="O29" s="112">
        <v>0.5</v>
      </c>
      <c r="P29" s="17">
        <f t="shared" si="3"/>
        <v>280.8</v>
      </c>
    </row>
    <row r="30" spans="1:16" s="95" customFormat="1" ht="15.75" customHeight="1">
      <c r="B30" s="100">
        <v>8</v>
      </c>
      <c r="C30" s="100"/>
      <c r="D30" s="105" t="s">
        <v>85</v>
      </c>
      <c r="E30" s="104" t="s">
        <v>87</v>
      </c>
      <c r="G30" s="95">
        <v>1</v>
      </c>
      <c r="H30" s="107">
        <f t="shared" si="0"/>
        <v>70</v>
      </c>
      <c r="I30" s="50"/>
      <c r="J30" s="50">
        <f t="shared" si="1"/>
        <v>70</v>
      </c>
      <c r="K30" s="79" t="s">
        <v>90</v>
      </c>
      <c r="L30" s="109">
        <v>7800</v>
      </c>
      <c r="M30" s="17">
        <v>0.45</v>
      </c>
      <c r="N30" s="111">
        <f t="shared" si="2"/>
        <v>35.1</v>
      </c>
      <c r="O30" s="112">
        <v>0.5</v>
      </c>
      <c r="P30" s="17">
        <f t="shared" si="3"/>
        <v>70.2</v>
      </c>
    </row>
    <row r="31" spans="1:16" s="95" customFormat="1" ht="15.75" customHeight="1">
      <c r="B31" s="100">
        <v>9</v>
      </c>
      <c r="C31" s="100"/>
      <c r="D31" s="105" t="s">
        <v>85</v>
      </c>
      <c r="E31" s="104" t="s">
        <v>87</v>
      </c>
      <c r="G31" s="95">
        <v>1</v>
      </c>
      <c r="H31" s="107">
        <f t="shared" si="0"/>
        <v>70</v>
      </c>
      <c r="I31" s="50"/>
      <c r="J31" s="50">
        <f t="shared" si="1"/>
        <v>70</v>
      </c>
      <c r="K31" s="79" t="s">
        <v>90</v>
      </c>
      <c r="L31" s="109">
        <v>7800</v>
      </c>
      <c r="M31" s="17">
        <v>0.45</v>
      </c>
      <c r="N31" s="111">
        <f t="shared" si="2"/>
        <v>35.1</v>
      </c>
      <c r="O31" s="112">
        <v>0.5</v>
      </c>
      <c r="P31" s="17">
        <f t="shared" si="3"/>
        <v>70.2</v>
      </c>
    </row>
    <row r="32" spans="1:16" s="95" customFormat="1" ht="15.75" customHeight="1">
      <c r="B32" s="100">
        <v>10</v>
      </c>
      <c r="C32" s="100"/>
      <c r="D32" s="105" t="s">
        <v>88</v>
      </c>
      <c r="E32" s="104" t="s">
        <v>89</v>
      </c>
      <c r="G32" s="95">
        <v>1</v>
      </c>
      <c r="H32" s="107">
        <f t="shared" si="0"/>
        <v>70</v>
      </c>
      <c r="I32" s="50"/>
      <c r="J32" s="50">
        <f t="shared" si="1"/>
        <v>70</v>
      </c>
      <c r="K32" s="79" t="s">
        <v>90</v>
      </c>
      <c r="L32" s="95">
        <v>7800</v>
      </c>
      <c r="M32" s="17">
        <v>0.45</v>
      </c>
      <c r="N32" s="111">
        <f t="shared" si="2"/>
        <v>35.1</v>
      </c>
      <c r="O32" s="112">
        <v>0.5</v>
      </c>
      <c r="P32" s="17">
        <f t="shared" si="3"/>
        <v>70.2</v>
      </c>
    </row>
    <row r="33" spans="1:230" s="95" customFormat="1" ht="15.75" customHeight="1">
      <c r="B33" s="100"/>
      <c r="C33" s="100"/>
      <c r="D33" s="105"/>
      <c r="E33" s="104"/>
      <c r="H33" s="107"/>
      <c r="I33" s="94"/>
      <c r="J33" s="94"/>
      <c r="K33" s="94"/>
    </row>
    <row r="34" spans="1:230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2727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2727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2727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Tel:+20"/>
    <hyperlink ref="D13" r:id="rId4" display="mailto:kemet@kemetst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2012-06-14T08:38:00Z</dcterms:modified>
</cp:coreProperties>
</file>