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QUOTE!$A$1:$K$79</definedName>
  </definedNames>
  <calcPr calcId="145621"/>
</workbook>
</file>

<file path=xl/calcChain.xml><?xml version="1.0" encoding="utf-8"?>
<calcChain xmlns="http://schemas.openxmlformats.org/spreadsheetml/2006/main">
  <c r="N34" i="1" l="1"/>
  <c r="P34" i="1" s="1"/>
  <c r="J34" i="1"/>
  <c r="P22" i="1"/>
  <c r="N22" i="1"/>
  <c r="L34" i="1"/>
  <c r="L22" i="1"/>
  <c r="J22" i="1" l="1"/>
  <c r="J47" i="1" s="1"/>
  <c r="J51" i="1" s="1"/>
  <c r="J53" i="1" s="1"/>
</calcChain>
</file>

<file path=xl/sharedStrings.xml><?xml version="1.0" encoding="utf-8"?>
<sst xmlns="http://schemas.openxmlformats.org/spreadsheetml/2006/main" count="129" uniqueCount="110">
  <si>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</si>
  <si>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</si>
  <si>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</si>
  <si>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</si>
  <si>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</si>
  <si>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</si>
  <si>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</si>
  <si>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</si>
  <si>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</si>
  <si>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</si>
  <si>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</si>
  <si>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</si>
  <si>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</si>
  <si>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</si>
  <si>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</si>
  <si>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</si>
  <si>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</si>
  <si>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</si>
  <si>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</si>
  <si>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</si>
  <si>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</si>
  <si>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</si>
  <si>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</si>
  <si>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</si>
  <si>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</si>
  <si>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</si>
  <si>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</si>
  <si>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</si>
  <si>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</si>
  <si>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</si>
  <si>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</si>
  <si>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</si>
  <si>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</si>
  <si>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</si>
  <si>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</si>
  <si>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</si>
  <si>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</si>
  <si>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</si>
  <si>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</si>
  <si>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</si>
  <si>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</si>
  <si>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</si>
  <si>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</si>
  <si>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</si>
  <si>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</si>
  <si>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</si>
  <si>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</si>
  <si>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</si>
  <si>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</si>
  <si>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</si>
  <si>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</si>
  <si>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</si>
  <si>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</si>
  <si>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</si>
  <si>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</si>
  <si>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</si>
  <si>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</si>
  <si>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</si>
  <si>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</si>
  <si>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</si>
  <si>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</si>
  <si>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</si>
  <si>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</si>
  <si>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</si>
  <si>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</si>
  <si>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</si>
  <si>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</si>
  <si>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</si>
  <si>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</si>
  <si>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</si>
  <si>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Q2012RH216</t>
  </si>
  <si>
    <t xml:space="preserve">Mohamed El- Sayyad </t>
  </si>
  <si>
    <t>Sector, City Center | New Cairo 11835, Egypt Phone +(202) 26146000 |</t>
  </si>
  <si>
    <t>Ext: 2404 | Fax +(202) 26146001 Mobile +20100 &amp;#8211; 65 222 86</t>
  </si>
  <si>
    <t xml:space="preserve"> &lt;mailto:lara.shawky@gizasystems.com&gt;Mohamed.elsayad@gizasystems.com</t>
  </si>
  <si>
    <t>&lt;http://www.gizasystems.com&gt;www.gizasystems.com</t>
  </si>
  <si>
    <t xml:space="preserve">GTX35R-BACA1FAEA05-AA2AXA5-R1   </t>
  </si>
  <si>
    <t>Remote seal DP Transmitter</t>
  </si>
  <si>
    <t>Range: 0-139mBar</t>
  </si>
  <si>
    <t>Ansi 3" Flange flush</t>
  </si>
  <si>
    <t>Tantalum wetted parts</t>
  </si>
  <si>
    <t>Hart protocol with 4-20mA output</t>
  </si>
  <si>
    <t>Capilarity Length: 5 meters</t>
  </si>
  <si>
    <t>With display</t>
  </si>
  <si>
    <t>Tag: 12LT-401</t>
  </si>
  <si>
    <t>Tag: 12LT-403</t>
  </si>
  <si>
    <t>1 &amp; 2</t>
  </si>
  <si>
    <t>Item 3</t>
  </si>
  <si>
    <t>No Hart available on Azbil displacement liquid level Tx</t>
  </si>
  <si>
    <t>Item 4</t>
  </si>
  <si>
    <t>Ansi 4" Flange flush</t>
  </si>
  <si>
    <t>Range: -4332,75 to +2068,75 H2O Tag: LT-153</t>
  </si>
  <si>
    <t>Range: -4088 to +2089 H2O Tag: LT-901</t>
  </si>
  <si>
    <t>GTX35R-BACA1GAEA05-AA2AXA5-R1W1</t>
  </si>
  <si>
    <t>Special model</t>
  </si>
  <si>
    <t>•4B/100A Flash Diaphragm Type</t>
  </si>
  <si>
    <t>•Diaphragm Base diameter φ157</t>
  </si>
  <si>
    <t>•Material : SUS316, SUS316L, Tantalum, Hastelloy C</t>
  </si>
  <si>
    <t>Price GTX□□U std(Flush diaphragm 3 inches) + @150k¥</t>
  </si>
  <si>
    <t>GTX□□R std(Flush diaphragm 3 inches) + @300k¥</t>
  </si>
  <si>
    <t>Delivery 6 weeks</t>
  </si>
  <si>
    <t>Model GTXaa U/R- □ bc □□GA □□□□-□□□□□□□ -□□</t>
  </si>
  <si>
    <t>Specify code "GA" for Flange size/Flange type</t>
  </si>
  <si>
    <t>Condition of Model code a (Basic model number): GTX35U,GTX60U,GTX71U,GTX35R,GTX40R</t>
  </si>
  <si>
    <t>b (Fill Fluid): A,B,H,J</t>
  </si>
  <si>
    <t>c (Wetted parts material): A,B,C,D</t>
  </si>
  <si>
    <t>Specification Same as 3B Flash Diaphragm Type</t>
  </si>
  <si>
    <t>Dimension Not ready</t>
  </si>
  <si>
    <t>TOKUMI See sugimoto san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</si>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</sst>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38" fontId="9" fillId="0" borderId="0" xfId="3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6"/>
  <sheetViews>
    <sheetView tabSelected="1" topLeftCell="A16" zoomScaleNormal="100" workbookViewId="0">
      <selection activeCell="H32" sqref="H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7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20" t="s">
        <v>24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21" t="s">
        <v>25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9" t="s">
        <v>71</v>
      </c>
      <c r="E7" s="17"/>
      <c r="F7" s="85"/>
      <c r="G7" s="21"/>
      <c r="H7" s="33" t="s">
        <v>1</v>
      </c>
      <c r="I7" s="17"/>
      <c r="J7" s="77">
        <v>41071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9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9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9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9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9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 t="s">
        <v>86</v>
      </c>
      <c r="C22" s="101"/>
      <c r="D22" s="105" t="s">
        <v>76</v>
      </c>
      <c r="E22" s="102" t="s">
        <v>77</v>
      </c>
      <c r="G22" s="110">
        <v>2</v>
      </c>
      <c r="H22" s="107">
        <v>2281</v>
      </c>
      <c r="I22" s="50"/>
      <c r="J22" s="50">
        <f>G22*H22</f>
        <v>4562</v>
      </c>
      <c r="K22" s="79" t="s">
        <v>109</v>
      </c>
      <c r="L22" s="108">
        <f>589+5+250+90+30+8+20+2+5</f>
        <v>999</v>
      </c>
      <c r="M22" s="17">
        <v>0.13700000000000001</v>
      </c>
      <c r="N22" s="113">
        <f>L22*M22*1000/100</f>
        <v>1368.63</v>
      </c>
      <c r="O22" s="114">
        <v>0.4</v>
      </c>
      <c r="P22" s="17">
        <f>N22/(1-O22)</f>
        <v>2281.0500000000002</v>
      </c>
    </row>
    <row r="23" spans="1:16" s="95" customFormat="1" ht="15.75" customHeight="1">
      <c r="B23" s="103"/>
      <c r="C23" s="100"/>
      <c r="D23" s="105"/>
      <c r="E23" s="104" t="s">
        <v>78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79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80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81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82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83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84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 t="s">
        <v>85</v>
      </c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/>
      <c r="H31" s="107"/>
      <c r="I31" s="94"/>
      <c r="J31" s="94"/>
      <c r="K31" s="94"/>
    </row>
    <row r="32" spans="1:16" s="95" customFormat="1" ht="15.75" customHeight="1">
      <c r="B32" s="100" t="s">
        <v>87</v>
      </c>
      <c r="C32" s="100"/>
      <c r="D32" s="105"/>
      <c r="E32" s="104" t="s">
        <v>88</v>
      </c>
      <c r="H32" s="107"/>
      <c r="I32" s="94"/>
      <c r="J32" s="94"/>
      <c r="K32" s="94"/>
    </row>
    <row r="33" spans="1:16" s="95" customFormat="1" ht="15.75" customHeight="1">
      <c r="B33" s="100"/>
      <c r="C33" s="100"/>
      <c r="D33" s="105"/>
      <c r="E33" s="104"/>
      <c r="H33" s="107"/>
      <c r="I33" s="94"/>
      <c r="J33" s="94"/>
      <c r="K33" s="94"/>
    </row>
    <row r="34" spans="1:16" s="95" customFormat="1" ht="15.75" customHeight="1">
      <c r="B34" s="100" t="s">
        <v>89</v>
      </c>
      <c r="C34" s="100"/>
      <c r="D34" s="122" t="s">
        <v>93</v>
      </c>
      <c r="E34" s="102" t="s">
        <v>77</v>
      </c>
      <c r="G34" s="95">
        <v>2</v>
      </c>
      <c r="H34" s="107">
        <v>2966</v>
      </c>
      <c r="I34" s="50"/>
      <c r="J34" s="50">
        <f>G34*H34</f>
        <v>5932</v>
      </c>
      <c r="K34" s="79" t="s">
        <v>109</v>
      </c>
      <c r="L34" s="108">
        <f>589+5+250+90+30+8+20+2+5+300</f>
        <v>1299</v>
      </c>
      <c r="M34" s="17">
        <v>0.13700000000000001</v>
      </c>
      <c r="N34" s="113">
        <f>L34*M34*1000/100</f>
        <v>1779.6300000000003</v>
      </c>
      <c r="O34" s="114">
        <v>0.4</v>
      </c>
      <c r="P34" s="17">
        <f>N34/(1-O34)</f>
        <v>2966.0500000000006</v>
      </c>
    </row>
    <row r="35" spans="1:16" s="95" customFormat="1" ht="15.75" customHeight="1">
      <c r="B35" s="100"/>
      <c r="C35" s="100"/>
      <c r="D35" s="105"/>
      <c r="E35" s="104" t="s">
        <v>91</v>
      </c>
      <c r="H35" s="107"/>
      <c r="I35" s="94"/>
      <c r="J35" s="94"/>
      <c r="K35" s="94"/>
      <c r="L35" s="117" t="s">
        <v>108</v>
      </c>
    </row>
    <row r="36" spans="1:16" s="95" customFormat="1" ht="15.75" customHeight="1">
      <c r="B36" s="100"/>
      <c r="C36" s="100"/>
      <c r="D36" s="105"/>
      <c r="E36" s="104" t="s">
        <v>92</v>
      </c>
      <c r="H36" s="107"/>
      <c r="I36" s="94"/>
      <c r="J36" s="94"/>
      <c r="K36" s="94"/>
      <c r="L36" s="117" t="s">
        <v>95</v>
      </c>
    </row>
    <row r="37" spans="1:16" s="95" customFormat="1" ht="15.75" customHeight="1">
      <c r="B37" s="100"/>
      <c r="C37" s="100"/>
      <c r="D37" s="105"/>
      <c r="E37" s="104" t="s">
        <v>90</v>
      </c>
      <c r="H37" s="107"/>
      <c r="I37" s="94"/>
      <c r="J37" s="94"/>
      <c r="K37" s="94"/>
      <c r="L37" s="117" t="s">
        <v>96</v>
      </c>
    </row>
    <row r="38" spans="1:16" s="95" customFormat="1" ht="15.75" customHeight="1">
      <c r="B38" s="100"/>
      <c r="C38" s="100"/>
      <c r="D38" s="105"/>
      <c r="E38" s="104" t="s">
        <v>80</v>
      </c>
      <c r="H38" s="107"/>
      <c r="I38" s="94"/>
      <c r="J38" s="94"/>
      <c r="K38" s="94"/>
      <c r="L38" s="117" t="s">
        <v>97</v>
      </c>
    </row>
    <row r="39" spans="1:16" s="95" customFormat="1" ht="15.75" customHeight="1">
      <c r="B39" s="100"/>
      <c r="C39" s="100"/>
      <c r="D39" s="105"/>
      <c r="E39" s="104" t="s">
        <v>81</v>
      </c>
      <c r="H39" s="107"/>
      <c r="I39" s="94"/>
      <c r="J39" s="94"/>
      <c r="K39" s="94"/>
      <c r="L39" s="117" t="s">
        <v>98</v>
      </c>
    </row>
    <row r="40" spans="1:16" s="95" customFormat="1" ht="15.75" customHeight="1">
      <c r="B40" s="100"/>
      <c r="C40" s="100"/>
      <c r="D40" s="105"/>
      <c r="E40" s="104" t="s">
        <v>82</v>
      </c>
      <c r="H40" s="107"/>
      <c r="I40" s="94"/>
      <c r="J40" s="94"/>
      <c r="K40" s="94"/>
      <c r="L40" s="117" t="s">
        <v>99</v>
      </c>
    </row>
    <row r="41" spans="1:16" s="95" customFormat="1" ht="15.75" customHeight="1">
      <c r="B41" s="100"/>
      <c r="C41" s="100"/>
      <c r="D41" s="105"/>
      <c r="E41" s="104" t="s">
        <v>83</v>
      </c>
      <c r="H41" s="107"/>
      <c r="I41" s="94"/>
      <c r="J41" s="94"/>
      <c r="K41" s="94"/>
      <c r="L41" s="117" t="s">
        <v>100</v>
      </c>
    </row>
    <row r="42" spans="1:16" s="95" customFormat="1" ht="15.75" customHeight="1">
      <c r="B42" s="100"/>
      <c r="C42" s="100"/>
      <c r="D42" s="105"/>
      <c r="E42" s="104" t="s">
        <v>94</v>
      </c>
      <c r="H42" s="107"/>
      <c r="I42" s="94"/>
      <c r="J42" s="94"/>
      <c r="K42" s="94"/>
      <c r="L42" s="117" t="s">
        <v>101</v>
      </c>
    </row>
    <row r="43" spans="1:16" s="95" customFormat="1" ht="15.75" customHeight="1">
      <c r="B43" s="100"/>
      <c r="C43" s="100"/>
      <c r="D43" s="105"/>
      <c r="E43" s="104"/>
      <c r="H43" s="107"/>
      <c r="I43" s="94"/>
      <c r="J43" s="94"/>
      <c r="K43" s="94"/>
      <c r="L43" s="117" t="s">
        <v>102</v>
      </c>
    </row>
    <row r="44" spans="1:16" s="95" customFormat="1" ht="15.75" customHeight="1">
      <c r="B44" s="100"/>
      <c r="C44" s="100"/>
      <c r="D44" s="105"/>
      <c r="E44" s="104"/>
      <c r="H44" s="107"/>
      <c r="I44" s="94"/>
      <c r="J44" s="94"/>
      <c r="K44" s="94"/>
      <c r="L44" s="117" t="s">
        <v>103</v>
      </c>
    </row>
    <row r="45" spans="1:16" s="95" customFormat="1" ht="15.75" customHeight="1">
      <c r="B45" s="100"/>
      <c r="C45" s="100"/>
      <c r="D45" s="105"/>
      <c r="E45" s="104"/>
      <c r="H45" s="107"/>
      <c r="I45" s="94"/>
      <c r="J45" s="94"/>
      <c r="K45" s="94"/>
      <c r="L45" s="117" t="s">
        <v>104</v>
      </c>
    </row>
    <row r="46" spans="1:16" ht="15.75" customHeight="1" thickBot="1">
      <c r="A46" s="17"/>
      <c r="B46" s="61"/>
      <c r="C46" s="62"/>
      <c r="D46" s="63"/>
      <c r="E46" s="64"/>
      <c r="F46" s="65"/>
      <c r="G46" s="93"/>
      <c r="H46" s="66"/>
      <c r="I46" s="67"/>
      <c r="J46" s="67"/>
      <c r="K46" s="80"/>
      <c r="L46" s="118" t="s">
        <v>105</v>
      </c>
    </row>
    <row r="47" spans="1:16" ht="15.75" customHeight="1">
      <c r="A47" s="17"/>
      <c r="B47" s="11"/>
      <c r="C47" s="11"/>
      <c r="D47" s="12"/>
      <c r="E47" s="21"/>
      <c r="F47" s="11"/>
      <c r="G47" s="33" t="s">
        <v>26</v>
      </c>
      <c r="H47" s="51" t="s">
        <v>4</v>
      </c>
      <c r="I47" s="50"/>
      <c r="J47" s="50">
        <f>SUM(J21:J46)</f>
        <v>10494</v>
      </c>
      <c r="K47" s="60"/>
      <c r="L47" s="118" t="s">
        <v>106</v>
      </c>
    </row>
    <row r="48" spans="1:16" ht="15.75" customHeight="1">
      <c r="A48" s="17"/>
      <c r="B48" s="11"/>
      <c r="C48" s="11"/>
      <c r="D48" s="12"/>
      <c r="E48" s="44"/>
      <c r="F48" s="42"/>
      <c r="G48" s="43" t="s">
        <v>19</v>
      </c>
      <c r="H48" s="52" t="s">
        <v>4</v>
      </c>
      <c r="I48" s="53"/>
      <c r="J48" s="53">
        <v>150</v>
      </c>
      <c r="K48" s="58"/>
      <c r="L48" s="118" t="s">
        <v>107</v>
      </c>
    </row>
    <row r="49" spans="1:230" ht="15.75" customHeight="1">
      <c r="A49" s="17"/>
      <c r="B49" s="11"/>
      <c r="C49" s="11"/>
      <c r="D49" s="12"/>
      <c r="E49" s="45"/>
      <c r="F49" s="46"/>
      <c r="G49" s="57" t="s">
        <v>2</v>
      </c>
      <c r="H49" s="54" t="s">
        <v>4</v>
      </c>
      <c r="I49" s="55"/>
      <c r="J49" s="55">
        <v>0</v>
      </c>
      <c r="K49" s="59"/>
    </row>
    <row r="50" spans="1:230" ht="15.75" customHeight="1" thickBot="1">
      <c r="A50" s="17"/>
      <c r="B50" s="62"/>
      <c r="C50" s="62"/>
      <c r="D50" s="61"/>
      <c r="E50" s="70"/>
      <c r="F50" s="71"/>
      <c r="G50" s="72" t="s">
        <v>20</v>
      </c>
      <c r="H50" s="73" t="s">
        <v>4</v>
      </c>
      <c r="I50" s="74"/>
      <c r="J50" s="74"/>
      <c r="K50" s="75"/>
    </row>
    <row r="51" spans="1:230" ht="15.75" customHeight="1">
      <c r="A51" s="17"/>
      <c r="B51" s="11"/>
      <c r="C51" s="11"/>
      <c r="D51" s="12"/>
      <c r="E51" s="21"/>
      <c r="F51" s="11"/>
      <c r="G51" s="31" t="s">
        <v>33</v>
      </c>
      <c r="H51" s="51" t="s">
        <v>4</v>
      </c>
      <c r="I51" s="50"/>
      <c r="J51" s="50">
        <f>IF(J47&lt;150, 150, J47)</f>
        <v>10494</v>
      </c>
      <c r="K51" s="60"/>
    </row>
    <row r="52" spans="1:230" ht="15.75" customHeight="1" thickBot="1">
      <c r="A52" s="17"/>
      <c r="B52" s="62"/>
      <c r="C52" s="62"/>
      <c r="D52" s="61"/>
      <c r="E52" s="64"/>
      <c r="F52" s="62"/>
      <c r="G52" s="68" t="s">
        <v>32</v>
      </c>
      <c r="H52" s="66" t="s">
        <v>4</v>
      </c>
      <c r="I52" s="67"/>
      <c r="J52" s="67"/>
      <c r="K52" s="69"/>
    </row>
    <row r="53" spans="1:230" ht="15.75" customHeight="1">
      <c r="A53" s="17"/>
      <c r="B53" s="11"/>
      <c r="C53" s="11"/>
      <c r="D53" s="12"/>
      <c r="E53" s="17"/>
      <c r="F53" s="11"/>
      <c r="G53" s="56" t="s">
        <v>26</v>
      </c>
      <c r="H53" s="51" t="s">
        <v>4</v>
      </c>
      <c r="I53" s="50"/>
      <c r="J53" s="51">
        <f>SUM(J51:J52)</f>
        <v>10494</v>
      </c>
      <c r="K53" s="60"/>
    </row>
    <row r="54" spans="1:230" ht="15.75" customHeight="1">
      <c r="A54" s="17"/>
      <c r="B54" s="11"/>
      <c r="C54" s="11"/>
      <c r="D54" s="12"/>
      <c r="E54" s="17"/>
      <c r="F54" s="11"/>
      <c r="G54" s="56"/>
      <c r="H54" s="51"/>
      <c r="I54" s="50"/>
      <c r="J54" s="51"/>
      <c r="K54" s="60"/>
    </row>
    <row r="55" spans="1:230" s="17" customFormat="1" ht="15.75" customHeight="1">
      <c r="B55" s="27" t="s">
        <v>42</v>
      </c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18" t="s">
        <v>7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18" t="s">
        <v>44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18" t="s">
        <v>31</v>
      </c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B59" s="18" t="s">
        <v>64</v>
      </c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87" t="s">
        <v>61</v>
      </c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87" t="s">
        <v>62</v>
      </c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B62" s="87" t="s">
        <v>63</v>
      </c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B63" s="11"/>
      <c r="C63" s="11"/>
      <c r="D63" s="18"/>
      <c r="E63" s="11"/>
      <c r="F63" s="11"/>
      <c r="G63" s="13"/>
      <c r="H63" s="19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C64" s="11"/>
      <c r="D64" s="76" t="s">
        <v>34</v>
      </c>
      <c r="E64" s="11"/>
      <c r="F64" s="11"/>
      <c r="G64" s="13"/>
      <c r="H64" s="14"/>
      <c r="I64" s="11"/>
      <c r="J64" s="78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56" t="s">
        <v>35</v>
      </c>
      <c r="E65" s="18" t="s">
        <v>54</v>
      </c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56"/>
      <c r="E66" s="18" t="s">
        <v>55</v>
      </c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D67" s="26" t="s">
        <v>36</v>
      </c>
      <c r="E67" s="90" t="s">
        <v>53</v>
      </c>
      <c r="K67" s="21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D68" s="26" t="s">
        <v>37</v>
      </c>
      <c r="E68" s="17" t="s">
        <v>5</v>
      </c>
      <c r="K68" s="21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D69" s="26" t="s">
        <v>38</v>
      </c>
      <c r="E69" s="22" t="s">
        <v>21</v>
      </c>
      <c r="K69" s="21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D70" s="26" t="s">
        <v>39</v>
      </c>
      <c r="E70" s="23" t="s">
        <v>48</v>
      </c>
      <c r="K70" s="21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D71" s="26" t="s">
        <v>40</v>
      </c>
      <c r="E71" s="17" t="s">
        <v>49</v>
      </c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/>
      <c r="C72" s="11"/>
      <c r="D72" s="12" t="s">
        <v>41</v>
      </c>
      <c r="E72" s="11" t="s">
        <v>22</v>
      </c>
      <c r="F72" s="11"/>
      <c r="G72" s="13"/>
      <c r="H72" s="14"/>
      <c r="I72" s="11"/>
      <c r="J72" s="15"/>
      <c r="K72" s="1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 t="s">
        <v>43</v>
      </c>
      <c r="C74" s="11"/>
      <c r="D74" s="12"/>
      <c r="E74" s="11"/>
      <c r="F74" s="11"/>
      <c r="G74" s="13"/>
      <c r="H74" s="14"/>
      <c r="I74" s="11"/>
      <c r="J74" s="15"/>
      <c r="K74" s="16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B77" s="8"/>
      <c r="C77" s="8"/>
      <c r="D77" s="11"/>
      <c r="E77" s="11"/>
      <c r="F77" s="11"/>
      <c r="G77" s="24"/>
      <c r="H77" s="11"/>
      <c r="I77" s="11"/>
      <c r="J77" s="24"/>
      <c r="K77" s="25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s="17" customFormat="1" ht="15.75" customHeight="1">
      <c r="B78" s="11" t="s">
        <v>59</v>
      </c>
      <c r="C78" s="11"/>
      <c r="D78" s="11"/>
      <c r="E78" s="11"/>
      <c r="F78" s="11"/>
      <c r="G78" s="24"/>
      <c r="H78" s="11"/>
      <c r="I78" s="11"/>
      <c r="J78" s="24"/>
      <c r="K78" s="24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2:230" s="17" customFormat="1" ht="15.75" customHeight="1">
      <c r="B79" s="11" t="s">
        <v>58</v>
      </c>
      <c r="C79" s="8"/>
      <c r="D79" s="11"/>
      <c r="E79" s="11"/>
      <c r="F79" s="11"/>
      <c r="G79" s="24"/>
      <c r="H79" s="11"/>
      <c r="I79" s="11"/>
      <c r="J79" s="24"/>
      <c r="K79" s="24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</row>
    <row r="80" spans="2:23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8"/>
      <c r="C81" s="8"/>
      <c r="D81" s="5"/>
      <c r="E81" s="6"/>
      <c r="F81" s="6"/>
      <c r="G81" s="7"/>
      <c r="H81" s="6"/>
      <c r="I81" s="6"/>
      <c r="J81" s="7"/>
      <c r="K81" s="7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2:11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2012-06-11T08:49:09Z</cp:lastPrinted>
  <dcterms:created xsi:type="dcterms:W3CDTF">2000-06-29T05:08:18Z</dcterms:created>
  <dcterms:modified xsi:type="dcterms:W3CDTF">2012-06-11T08:49:16Z</dcterms:modified>
</cp:coreProperties>
</file>