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O23" i="1" l="1"/>
  <c r="M23" i="1"/>
  <c r="N22" i="1"/>
  <c r="J22" i="1"/>
  <c r="J27" i="1" s="1"/>
  <c r="J31" i="1" s="1"/>
  <c r="J33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<sst xmlns="http://schemas.openxmlformats.org/spreadsheetml/2006/main" count="90" uniqueCount="77">
  <si>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</si>
  <si>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</si>
  <si>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</si>
  <si>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</si>
  <si>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</si>
  <si>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</si>
  <si>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</si>
  <si>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</si>
  <si>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</si>
  <si>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</si>
  <si>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</si>
  <si>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</si>
  <si>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</si>
  <si>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</si>
  <si>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</si>
  <si>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</si>
  <si>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</si>
  <si>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</si>
  <si>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</si>
  <si>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</si>
  <si>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</si>
  <si>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</si>
  <si>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</si>
  <si>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</si>
  <si>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</si>
  <si>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</si>
  <si>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</si>
  <si>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</si>
  <si>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</si>
  <si>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</si>
  <si>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</si>
  <si>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</si>
  <si>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</si>
  <si>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</si>
  <si>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</si>
  <si>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</si>
  <si>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</si>
  <si>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</si>
  <si>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</si>
  <si>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</si>
  <si>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</si>
  <si>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</si>
  <si>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</si>
  <si>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</si>
  <si>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</si>
  <si>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</si>
  <si>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</si>
  <si>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</si>
  <si>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</si>
  <si>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</si>
  <si>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</si>
  <si>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</si>
  <si>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</si>
  <si>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</si>
  <si>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</si>
  <si>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</si>
  <si>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</si>
  <si>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</si>
  <si>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</si>
  <si>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</si>
  <si>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</si>
  <si>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</si>
  <si>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Project Engineer</t>
  </si>
  <si>
    <t>SchuF Valve Technology GmbH</t>
  </si>
  <si>
    <t>Tel.: +353-21-4837032</t>
  </si>
  <si>
    <t>Fax.: +353-21-4837030</t>
  </si>
  <si>
    <t>http://www.schuf.ie</t>
  </si>
  <si>
    <t>Limit Switch</t>
  </si>
  <si>
    <t>6</t>
  </si>
  <si>
    <t>Brendan Buckley</t>
  </si>
  <si>
    <t>FCA Melcele Belgium</t>
  </si>
  <si>
    <t>Q2012RH213</t>
  </si>
  <si>
    <t>1LX7001-CK</t>
  </si>
  <si>
    <t>Standard Roller</t>
  </si>
  <si>
    <t>M20*1,5 conduit</t>
  </si>
  <si>
    <t>Gold plated DC: 12-30V</t>
  </si>
  <si>
    <t>Distri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</si>
</sst>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0" fontId="18" fillId="0" borderId="0" xfId="0" applyFont="1"/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41068</v>
      </c>
      <c r="K7" s="21"/>
    </row>
    <row r="8" spans="1:230" ht="15.75" customHeight="1">
      <c r="A8" s="17"/>
      <c r="B8" s="21"/>
      <c r="C8" s="21"/>
      <c r="D8" s="87" t="s">
        <v>62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 s="93"/>
    </row>
    <row r="10" spans="1:230" ht="15.75" customHeight="1">
      <c r="A10" s="17"/>
      <c r="B10" s="21"/>
      <c r="C10" s="21"/>
      <c r="D10" s="87" t="s">
        <v>63</v>
      </c>
      <c r="E10" s="87"/>
      <c r="G10" s="21"/>
      <c r="H10" s="20" t="s">
        <v>16</v>
      </c>
      <c r="J10" s="17"/>
      <c r="K10" s="35"/>
      <c r="L10" s="93"/>
    </row>
    <row r="11" spans="1:230" ht="15.75" customHeight="1">
      <c r="A11" s="17"/>
      <c r="B11" s="81" t="s">
        <v>27</v>
      </c>
      <c r="C11" s="21"/>
      <c r="D11" s="87" t="s">
        <v>64</v>
      </c>
      <c r="E11" s="17"/>
      <c r="F11" s="84"/>
      <c r="G11" s="17"/>
      <c r="H11" s="20" t="s">
        <v>17</v>
      </c>
      <c r="I11" s="20"/>
      <c r="J11" s="34" t="s">
        <v>71</v>
      </c>
      <c r="K11" s="21"/>
      <c r="L11"/>
    </row>
    <row r="12" spans="1:230" ht="15.75" customHeight="1">
      <c r="A12" s="17"/>
      <c r="B12" s="81" t="s">
        <v>30</v>
      </c>
      <c r="C12" s="21"/>
      <c r="D12" s="87" t="s">
        <v>65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93"/>
    </row>
    <row r="13" spans="1:230" ht="15.75" customHeight="1">
      <c r="A13" s="17"/>
      <c r="B13" s="81" t="s">
        <v>29</v>
      </c>
      <c r="C13" s="21"/>
      <c r="D13" s="87" t="s">
        <v>66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93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  <c r="L14" s="93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  <c r="L15" s="94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2"/>
      <c r="C21" s="11"/>
      <c r="H21" s="51"/>
      <c r="I21" s="50"/>
      <c r="K21" s="7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>
        <v>1</v>
      </c>
      <c r="C22" s="11"/>
      <c r="D22" s="17" t="s">
        <v>72</v>
      </c>
      <c r="E22" s="17" t="s">
        <v>67</v>
      </c>
      <c r="G22" s="17">
        <v>15</v>
      </c>
      <c r="H22" s="51">
        <v>197.7</v>
      </c>
      <c r="I22" s="50"/>
      <c r="J22" s="50">
        <f>G22*H22</f>
        <v>2965.5</v>
      </c>
      <c r="K22" s="79" t="s">
        <v>68</v>
      </c>
      <c r="L22" s="40">
        <v>247.16</v>
      </c>
      <c r="M22" s="88"/>
      <c r="N22" s="40">
        <f>L22/(1-M22)</f>
        <v>247.16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73</v>
      </c>
      <c r="H23" s="51"/>
      <c r="I23" s="50"/>
      <c r="K23" s="79"/>
      <c r="L23" s="40">
        <v>71.650000000000006</v>
      </c>
      <c r="M23" s="40">
        <f>L23*1.1</f>
        <v>78.815000000000012</v>
      </c>
      <c r="N23" s="88">
        <v>0.5</v>
      </c>
      <c r="O23" s="40">
        <f>M23/(1-N23)</f>
        <v>157.63000000000002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74</v>
      </c>
      <c r="H24" s="51"/>
      <c r="I24" s="50"/>
      <c r="K24" s="79"/>
      <c r="L24" s="40">
        <v>197.73</v>
      </c>
      <c r="M24" s="40" t="s">
        <v>76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75</v>
      </c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1"/>
      <c r="C26" s="62"/>
      <c r="D26" s="63"/>
      <c r="E26" s="64"/>
      <c r="F26" s="65"/>
      <c r="G26" s="65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2965.5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2965.5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2965.5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6" t="s">
        <v>36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70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/>
      <c r="E44" s="18" t="s">
        <v>56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91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60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2012-06-08T09:03:56Z</dcterms:modified>
</cp:coreProperties>
</file>