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5" i="1" l="1"/>
  <c r="N25" i="1"/>
  <c r="P25" i="1" s="1"/>
  <c r="P22" i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<sst xmlns="http://schemas.openxmlformats.org/spreadsheetml/2006/main" count="97" uniqueCount="83">
  <si>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</si>
  <si>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</si>
  <si>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</si>
  <si>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</si>
  <si>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</si>
  <si>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</si>
  <si>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</si>
  <si>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</si>
  <si>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</si>
  <si>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</si>
  <si>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</si>
  <si>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</si>
  <si>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</si>
  <si>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</si>
  <si>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</si>
  <si>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</si>
  <si>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</si>
  <si>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</si>
  <si>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</si>
  <si>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</si>
  <si>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</si>
  <si>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</si>
  <si>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</si>
  <si>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</si>
  <si>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</si>
  <si>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</si>
  <si>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</si>
  <si>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</si>
  <si>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</si>
  <si>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</si>
  <si>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</si>
  <si>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</si>
  <si>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</si>
  <si>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</si>
  <si>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</si>
  <si>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</si>
  <si>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</si>
  <si>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</si>
  <si>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</si>
  <si>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</si>
  <si>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</si>
  <si>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</si>
  <si>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</si>
  <si>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</si>
  <si>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</si>
  <si>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</si>
  <si>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</si>
  <si>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</si>
  <si>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</si>
  <si>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</si>
  <si>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</si>
  <si>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</si>
  <si>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</si>
  <si>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</si>
  <si>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</si>
  <si>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</si>
  <si>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</si>
  <si>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</si>
  <si>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</si>
  <si>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</si>
  <si>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</si>
  <si>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</si>
  <si>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</si>
  <si>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</si>
  <si>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</si>
  <si>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</si>
  <si>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</si>
  <si>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</si>
  <si>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</si>
  <si>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Q2012RH208</t>
  </si>
  <si>
    <t>Salomé Streicher</t>
  </si>
  <si>
    <t>Field Products Internal Sales &amp; Customer Care</t>
  </si>
  <si>
    <t>Honeywell</t>
  </si>
  <si>
    <t>Treur Close, Waterfall Park, Bekker Road, Midrand, 1685, South Africa</t>
  </si>
  <si>
    <t>Phone:   +27 11 695 8143</t>
  </si>
  <si>
    <t>Fax:         +27 11 695 8186</t>
  </si>
  <si>
    <t>Email:     salome.streicher@honeywell.com</t>
  </si>
  <si>
    <t>Lock up valve</t>
  </si>
  <si>
    <t>Pressure regulator</t>
  </si>
  <si>
    <t>6</t>
  </si>
  <si>
    <t>IL211-02 (82558222-10100)</t>
  </si>
  <si>
    <t>KZ03-2A-XX (80330420-10100)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</si>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</sst>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ome.streicher@honeywel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8" t="s">
        <v>70</v>
      </c>
      <c r="E7" s="17"/>
      <c r="F7" s="85"/>
      <c r="G7" s="21"/>
      <c r="H7" s="33" t="s">
        <v>1</v>
      </c>
      <c r="I7" s="17"/>
      <c r="J7" s="77">
        <v>41065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8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8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8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8" t="s">
        <v>74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8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8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8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18" t="s">
        <v>80</v>
      </c>
      <c r="E22" s="102" t="s">
        <v>77</v>
      </c>
      <c r="G22" s="110">
        <v>1</v>
      </c>
      <c r="H22" s="107">
        <v>820</v>
      </c>
      <c r="I22" s="50"/>
      <c r="J22" s="50">
        <f>G22*H22</f>
        <v>820</v>
      </c>
      <c r="K22" s="79" t="s">
        <v>79</v>
      </c>
      <c r="L22" s="108">
        <v>91</v>
      </c>
      <c r="M22" s="17">
        <v>0.45</v>
      </c>
      <c r="N22" s="113">
        <f>L22*1000*M22/100</f>
        <v>409.5</v>
      </c>
      <c r="O22" s="114">
        <v>0.5</v>
      </c>
      <c r="P22" s="17">
        <f>N22/(1-O22)</f>
        <v>819</v>
      </c>
    </row>
    <row r="23" spans="1:16" s="95" customFormat="1" ht="15.75" customHeight="1">
      <c r="B23" s="103"/>
      <c r="C23" s="100"/>
      <c r="D23" s="118"/>
      <c r="E23" s="104"/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18"/>
      <c r="E24" s="104"/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>
        <v>2</v>
      </c>
      <c r="C25" s="100"/>
      <c r="D25" s="118" t="s">
        <v>81</v>
      </c>
      <c r="E25" s="104" t="s">
        <v>78</v>
      </c>
      <c r="G25" s="111">
        <v>1</v>
      </c>
      <c r="H25" s="107">
        <v>176</v>
      </c>
      <c r="I25" s="94"/>
      <c r="J25" s="50">
        <f>G25*H25</f>
        <v>176</v>
      </c>
      <c r="K25" s="79" t="s">
        <v>79</v>
      </c>
      <c r="L25" s="109">
        <v>19.5</v>
      </c>
      <c r="M25" s="17">
        <v>0.45</v>
      </c>
      <c r="N25" s="113">
        <f>L25*1000*M25/100</f>
        <v>87.75</v>
      </c>
      <c r="O25" s="114">
        <v>0.5</v>
      </c>
      <c r="P25" s="17">
        <f>N25/(1-O25)</f>
        <v>175.5</v>
      </c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996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996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996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salome.streicher@honeywell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2012-06-05T13:54:34Z</dcterms:modified>
</cp:coreProperties>
</file>