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5" i="1" s="1"/>
  <c r="J39" i="1" s="1"/>
  <c r="J41" i="1" s="1"/>
</calcChain>
</file>

<file path=xl/sharedStrings.xml><?xml version="1.0" encoding="utf-8"?>
<sst xmlns="http://schemas.openxmlformats.org/spreadsheetml/2006/main" count="98" uniqueCount="85">
  <si>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</si>
  <si>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</si>
  <si>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</si>
  <si>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</si>
  <si>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</si>
  <si>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</si>
  <si>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</si>
  <si>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</si>
  <si>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</si>
  <si>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</si>
  <si>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</si>
  <si>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</si>
  <si>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</si>
  <si>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</si>
  <si>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</si>
  <si>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</si>
  <si>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</si>
  <si>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</si>
  <si>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</si>
  <si>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</si>
  <si>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</si>
  <si>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</si>
  <si>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</si>
  <si>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</si>
  <si>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</si>
  <si>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</si>
  <si>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</si>
  <si>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</si>
  <si>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</si>
  <si>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</si>
  <si>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</si>
  <si>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</si>
  <si>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</si>
  <si>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</si>
  <si>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</si>
  <si>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</si>
  <si>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</si>
  <si>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</si>
  <si>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</si>
  <si>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</si>
  <si>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</si>
  <si>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</si>
  <si>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</si>
  <si>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</si>
  <si>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</si>
  <si>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</si>
  <si>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</si>
  <si>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</si>
  <si>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</si>
  <si>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</si>
  <si>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</si>
  <si>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</si>
  <si>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</si>
  <si>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</si>
  <si>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</si>
  <si>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</si>
  <si>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</si>
  <si>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</si>
  <si>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</si>
  <si>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</si>
  <si>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</si>
  <si>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</si>
  <si>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</si>
  <si>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</si>
  <si>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</si>
  <si>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</si>
  <si>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</si>
  <si>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</si>
  <si>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</si>
  <si>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Q2012RH193</t>
  </si>
  <si>
    <t>Secif</t>
  </si>
  <si>
    <t>Katia P.</t>
  </si>
  <si>
    <t>Replacement of JTU240-1AJ12J005-GN4-XX</t>
  </si>
  <si>
    <t>GTU60U-AAAA1EADA05-AF2AXA5-XX</t>
  </si>
  <si>
    <t>GP transmitter remote type</t>
  </si>
  <si>
    <t>4-20mA output</t>
  </si>
  <si>
    <t>Wetted parts: 316SS with diaphragm: SUS316L</t>
  </si>
  <si>
    <t>Flange: ANSI150 2 '' flush type</t>
  </si>
  <si>
    <t>Flange : SUS304 Bolt/nut: Carbon steel</t>
  </si>
  <si>
    <t>Capillarity tube: 5 meters</t>
  </si>
  <si>
    <t>Electrical conduit: 1/2 NPT</t>
  </si>
  <si>
    <t>With mountin bracket</t>
  </si>
  <si>
    <t>With Indicator</t>
  </si>
  <si>
    <t>6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</si>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</sst>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zoomScaleNormal="100" workbookViewId="0">
      <selection activeCell="E56" sqref="E5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1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70</v>
      </c>
      <c r="E7" s="17"/>
      <c r="F7" s="85"/>
      <c r="G7" s="21"/>
      <c r="H7" s="33" t="s">
        <v>1</v>
      </c>
      <c r="I7" s="17"/>
      <c r="J7" s="77">
        <v>41058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71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9" t="s">
        <v>72</v>
      </c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9" t="s">
        <v>73</v>
      </c>
      <c r="E22" s="102" t="s">
        <v>74</v>
      </c>
      <c r="G22" s="110">
        <v>4</v>
      </c>
      <c r="H22" s="107">
        <v>1326</v>
      </c>
      <c r="I22" s="50"/>
      <c r="J22" s="50">
        <f>G22*H22</f>
        <v>5304</v>
      </c>
      <c r="K22" s="79" t="s">
        <v>83</v>
      </c>
      <c r="L22" s="108">
        <f>433+21+8+20+2</f>
        <v>484</v>
      </c>
      <c r="M22" s="17">
        <v>0.13700000000000001</v>
      </c>
      <c r="N22" s="113">
        <f>L22*1000*M22/100</f>
        <v>663.08</v>
      </c>
      <c r="O22" s="114">
        <v>0.5</v>
      </c>
      <c r="P22" s="17">
        <f>N22/(1-O22)</f>
        <v>1326.16</v>
      </c>
    </row>
    <row r="23" spans="1:16" s="95" customFormat="1" ht="15.75" customHeight="1">
      <c r="B23" s="103"/>
      <c r="C23" s="100"/>
      <c r="D23" s="105"/>
      <c r="E23" s="104" t="s">
        <v>75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76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77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78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79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80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81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 t="s">
        <v>82</v>
      </c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/>
      <c r="H31" s="107"/>
      <c r="I31" s="94"/>
      <c r="J31" s="94"/>
      <c r="K31" s="94"/>
    </row>
    <row r="32" spans="1:16" s="95" customFormat="1" ht="15.75" customHeight="1">
      <c r="B32" s="100"/>
      <c r="C32" s="100"/>
      <c r="D32" s="105"/>
      <c r="E32" s="104"/>
      <c r="H32" s="107"/>
      <c r="I32" s="94"/>
      <c r="J32" s="94"/>
      <c r="K32" s="94"/>
    </row>
    <row r="33" spans="1:230" s="95" customFormat="1" ht="15.75" customHeight="1">
      <c r="B33" s="100"/>
      <c r="C33" s="100"/>
      <c r="D33" s="105"/>
      <c r="E33" s="104"/>
      <c r="H33" s="107"/>
      <c r="I33" s="94"/>
      <c r="J33" s="94"/>
      <c r="K33" s="94"/>
    </row>
    <row r="34" spans="1:230" ht="15.75" customHeight="1" thickBot="1">
      <c r="A34" s="17"/>
      <c r="B34" s="61"/>
      <c r="C34" s="62"/>
      <c r="D34" s="63"/>
      <c r="E34" s="64"/>
      <c r="F34" s="65"/>
      <c r="G34" s="93"/>
      <c r="H34" s="66"/>
      <c r="I34" s="67"/>
      <c r="J34" s="67"/>
      <c r="K34" s="80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1" t="s">
        <v>4</v>
      </c>
      <c r="I35" s="50"/>
      <c r="J35" s="50">
        <f>SUM(J21:J34)</f>
        <v>5304</v>
      </c>
      <c r="K35" s="60"/>
    </row>
    <row r="36" spans="1:230" ht="15.75" customHeight="1">
      <c r="A36" s="17"/>
      <c r="B36" s="11"/>
      <c r="C36" s="11"/>
      <c r="D36" s="12"/>
      <c r="E36" s="44"/>
      <c r="F36" s="42"/>
      <c r="G36" s="43" t="s">
        <v>19</v>
      </c>
      <c r="H36" s="52" t="s">
        <v>4</v>
      </c>
      <c r="I36" s="53"/>
      <c r="J36" s="53">
        <v>150</v>
      </c>
      <c r="K36" s="58"/>
    </row>
    <row r="37" spans="1:230" ht="15.75" customHeight="1">
      <c r="A37" s="17"/>
      <c r="B37" s="11"/>
      <c r="C37" s="11"/>
      <c r="D37" s="12"/>
      <c r="E37" s="45"/>
      <c r="F37" s="46"/>
      <c r="G37" s="57" t="s">
        <v>2</v>
      </c>
      <c r="H37" s="54" t="s">
        <v>4</v>
      </c>
      <c r="I37" s="55"/>
      <c r="J37" s="55">
        <v>0</v>
      </c>
      <c r="K37" s="59"/>
    </row>
    <row r="38" spans="1:230" ht="15.75" customHeight="1" thickBot="1">
      <c r="A38" s="17"/>
      <c r="B38" s="62"/>
      <c r="C38" s="62"/>
      <c r="D38" s="61"/>
      <c r="E38" s="70"/>
      <c r="F38" s="71"/>
      <c r="G38" s="72" t="s">
        <v>20</v>
      </c>
      <c r="H38" s="73" t="s">
        <v>4</v>
      </c>
      <c r="I38" s="74"/>
      <c r="J38" s="74"/>
      <c r="K38" s="75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1" t="s">
        <v>4</v>
      </c>
      <c r="I39" s="50"/>
      <c r="J39" s="50">
        <f>IF(J35&lt;150, 150, J35)</f>
        <v>5304</v>
      </c>
      <c r="K39" s="60"/>
    </row>
    <row r="40" spans="1:230" ht="15.75" customHeight="1" thickBot="1">
      <c r="A40" s="17"/>
      <c r="B40" s="62"/>
      <c r="C40" s="62"/>
      <c r="D40" s="61"/>
      <c r="E40" s="64"/>
      <c r="F40" s="62"/>
      <c r="G40" s="68" t="s">
        <v>32</v>
      </c>
      <c r="H40" s="66" t="s">
        <v>4</v>
      </c>
      <c r="I40" s="67"/>
      <c r="J40" s="67"/>
      <c r="K40" s="69"/>
    </row>
    <row r="41" spans="1:230" ht="15.75" customHeight="1">
      <c r="A41" s="17"/>
      <c r="B41" s="11"/>
      <c r="C41" s="11"/>
      <c r="D41" s="12"/>
      <c r="E41" s="17"/>
      <c r="F41" s="11"/>
      <c r="G41" s="56" t="s">
        <v>26</v>
      </c>
      <c r="H41" s="51" t="s">
        <v>4</v>
      </c>
      <c r="I41" s="50"/>
      <c r="J41" s="51">
        <f>SUM(J39:J40)</f>
        <v>5304</v>
      </c>
      <c r="K41" s="60"/>
    </row>
    <row r="42" spans="1:230" ht="15.75" customHeight="1">
      <c r="A42" s="17"/>
      <c r="B42" s="11"/>
      <c r="C42" s="11"/>
      <c r="D42" s="12"/>
      <c r="E42" s="17"/>
      <c r="F42" s="11"/>
      <c r="G42" s="56"/>
      <c r="H42" s="51"/>
      <c r="I42" s="50"/>
      <c r="J42" s="51"/>
      <c r="K42" s="60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63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60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62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C52" s="11"/>
      <c r="D52" s="76" t="s">
        <v>34</v>
      </c>
      <c r="E52" s="11"/>
      <c r="F52" s="11"/>
      <c r="G52" s="13"/>
      <c r="H52" s="14"/>
      <c r="I52" s="11"/>
      <c r="J52" s="78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 t="s">
        <v>35</v>
      </c>
      <c r="E53" s="18" t="s">
        <v>53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/>
      <c r="E54" s="18" t="s">
        <v>54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36</v>
      </c>
      <c r="E55" s="90" t="s">
        <v>84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37</v>
      </c>
      <c r="E56" s="17" t="s">
        <v>5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38</v>
      </c>
      <c r="E57" s="22" t="s">
        <v>21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39</v>
      </c>
      <c r="E58" s="23" t="s">
        <v>48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40</v>
      </c>
      <c r="E59" s="17" t="s">
        <v>49</v>
      </c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58</v>
      </c>
      <c r="C66" s="11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57</v>
      </c>
      <c r="C67" s="8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2012-05-29T08:34:33Z</dcterms:modified>
</cp:coreProperties>
</file>