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QUOTE!$A$1:$K$64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2" i="1" s="1"/>
  <c r="J36" i="1" s="1"/>
  <c r="J38" i="1" s="1"/>
</calcChain>
</file>

<file path=xl/sharedStrings.xml><?xml version="1.0" encoding="utf-8"?>
<sst xmlns="http://schemas.openxmlformats.org/spreadsheetml/2006/main" count="101" uniqueCount="88">
  <si>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</si>
  <si>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</si>
  <si>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</si>
  <si>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</si>
  <si>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</si>
  <si>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</si>
  <si>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</si>
  <si>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</si>
  <si>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</si>
  <si>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</si>
  <si>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</si>
  <si>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</si>
  <si>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</si>
  <si>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</si>
  <si>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</si>
  <si>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</si>
  <si>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</si>
  <si>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</si>
  <si>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</si>
  <si>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</si>
  <si>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</si>
  <si>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</si>
  <si>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</si>
  <si>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</si>
  <si>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</si>
  <si>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</si>
  <si>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</si>
  <si>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</si>
  <si>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</si>
  <si>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</si>
  <si>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</si>
  <si>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</si>
  <si>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</si>
  <si>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</si>
  <si>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</si>
  <si>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</si>
  <si>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</si>
  <si>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</si>
  <si>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</si>
  <si>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</si>
  <si>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</si>
  <si>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</si>
  <si>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</si>
  <si>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</si>
  <si>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</si>
  <si>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</si>
  <si>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</si>
  <si>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</si>
  <si>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</si>
  <si>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</si>
  <si>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</si>
  <si>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</si>
  <si>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</si>
  <si>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</si>
  <si>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</si>
  <si>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</si>
  <si>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</si>
  <si>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</si>
  <si>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</si>
  <si>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</si>
  <si>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</si>
  <si>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</si>
  <si>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</si>
  <si>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</si>
  <si>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</si>
  <si>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</si>
  <si>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</si>
  <si>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</si>
  <si>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</si>
  <si>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</si>
  <si>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Q2012RH190</t>
  </si>
  <si>
    <t>A. Hermida</t>
  </si>
  <si>
    <t>FLUID-CONTROL</t>
  </si>
  <si>
    <t>La Coruña  (SPAIN)</t>
  </si>
  <si>
    <t>ahermida@fluid-control.com</t>
  </si>
  <si>
    <t>Tel:  +34 981-297655</t>
  </si>
  <si>
    <t>Fax: +34 981-297728</t>
  </si>
  <si>
    <t>Range: -2 to 30Kpas</t>
  </si>
  <si>
    <t>DP Transmitter type ACE</t>
  </si>
  <si>
    <t>Output : 4-20mA</t>
  </si>
  <si>
    <t>Wetted parts: stainless steel</t>
  </si>
  <si>
    <t>Process connection: Rc1/2 Top</t>
  </si>
  <si>
    <t>JTD920A-1E1A1-GXXD1-T1</t>
  </si>
  <si>
    <t>FM intrinsically safe G1/2</t>
  </si>
  <si>
    <t>With mounting bracket</t>
  </si>
  <si>
    <t>with test report</t>
  </si>
  <si>
    <t>Finish : standard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</si>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</sst>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luid@fluid-control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1"/>
  <sheetViews>
    <sheetView tabSelected="1" zoomScaleNormal="100" workbookViewId="0">
      <selection activeCell="H23" sqref="H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7" t="s">
        <v>71</v>
      </c>
      <c r="E7" s="17"/>
      <c r="F7" s="85"/>
      <c r="G7" s="21"/>
      <c r="H7" s="33" t="s">
        <v>1</v>
      </c>
      <c r="I7" s="17"/>
      <c r="J7" s="77">
        <v>41053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7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7" t="s">
        <v>72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7" t="s">
        <v>73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7"/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7" t="s">
        <v>74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7" t="s">
        <v>75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7" t="s">
        <v>76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05" t="s">
        <v>82</v>
      </c>
      <c r="E22" s="102" t="s">
        <v>78</v>
      </c>
      <c r="G22" s="110">
        <v>1</v>
      </c>
      <c r="H22" s="107">
        <v>1014</v>
      </c>
      <c r="I22" s="50"/>
      <c r="J22" s="50">
        <f>G22*H22</f>
        <v>1014</v>
      </c>
      <c r="K22" s="79" t="s">
        <v>87</v>
      </c>
      <c r="L22" s="108">
        <f>310+5+7+3+2</f>
        <v>327</v>
      </c>
      <c r="M22" s="17">
        <v>0.155</v>
      </c>
      <c r="N22" s="113">
        <f>L22*M22*1000/100</f>
        <v>506.85</v>
      </c>
      <c r="O22" s="114">
        <v>0.5</v>
      </c>
      <c r="P22" s="17">
        <f>N22/(1-O22)</f>
        <v>1013.7</v>
      </c>
    </row>
    <row r="23" spans="1:16" s="95" customFormat="1" ht="15.75" customHeight="1">
      <c r="B23" s="103"/>
      <c r="C23" s="100"/>
      <c r="D23" s="105"/>
      <c r="E23" s="104" t="s">
        <v>79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77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80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81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 t="s">
        <v>83</v>
      </c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 t="s">
        <v>86</v>
      </c>
      <c r="H28" s="107"/>
      <c r="I28" s="94"/>
      <c r="J28" s="50"/>
      <c r="K28" s="79"/>
      <c r="M28" s="98"/>
      <c r="N28" s="96"/>
      <c r="O28" s="97"/>
    </row>
    <row r="29" spans="1:16" s="95" customFormat="1" ht="15.75" customHeight="1">
      <c r="B29" s="100"/>
      <c r="C29" s="100"/>
      <c r="D29" s="105"/>
      <c r="E29" s="104" t="s">
        <v>84</v>
      </c>
      <c r="H29" s="107"/>
      <c r="I29" s="94"/>
      <c r="J29" s="94"/>
      <c r="K29" s="94"/>
    </row>
    <row r="30" spans="1:16" s="95" customFormat="1" ht="15.75" customHeight="1">
      <c r="B30" s="100"/>
      <c r="C30" s="100"/>
      <c r="D30" s="105"/>
      <c r="E30" s="104" t="s">
        <v>85</v>
      </c>
      <c r="H30" s="107"/>
      <c r="I30" s="94"/>
      <c r="J30" s="94"/>
      <c r="K30" s="94"/>
    </row>
    <row r="31" spans="1:16" ht="15.75" customHeight="1" thickBot="1">
      <c r="A31" s="17"/>
      <c r="B31" s="61"/>
      <c r="C31" s="62"/>
      <c r="D31" s="63"/>
      <c r="E31" s="64"/>
      <c r="F31" s="65"/>
      <c r="G31" s="93"/>
      <c r="H31" s="66"/>
      <c r="I31" s="67"/>
      <c r="J31" s="67"/>
      <c r="K31" s="80"/>
    </row>
    <row r="32" spans="1:16" ht="15.75" customHeight="1">
      <c r="A32" s="17"/>
      <c r="B32" s="11"/>
      <c r="C32" s="11"/>
      <c r="D32" s="12"/>
      <c r="E32" s="21"/>
      <c r="F32" s="11"/>
      <c r="G32" s="33" t="s">
        <v>26</v>
      </c>
      <c r="H32" s="51" t="s">
        <v>4</v>
      </c>
      <c r="I32" s="50"/>
      <c r="J32" s="50">
        <f>SUM(J21:J31)</f>
        <v>1014</v>
      </c>
      <c r="K32" s="60"/>
    </row>
    <row r="33" spans="1:230" ht="15.75" customHeight="1">
      <c r="A33" s="17"/>
      <c r="B33" s="11"/>
      <c r="C33" s="11"/>
      <c r="D33" s="12"/>
      <c r="E33" s="44"/>
      <c r="F33" s="42"/>
      <c r="G33" s="43" t="s">
        <v>19</v>
      </c>
      <c r="H33" s="52" t="s">
        <v>4</v>
      </c>
      <c r="I33" s="53"/>
      <c r="J33" s="53">
        <v>150</v>
      </c>
      <c r="K33" s="58"/>
    </row>
    <row r="34" spans="1:230" ht="15.75" customHeight="1">
      <c r="A34" s="17"/>
      <c r="B34" s="11"/>
      <c r="C34" s="11"/>
      <c r="D34" s="12"/>
      <c r="E34" s="45"/>
      <c r="F34" s="46"/>
      <c r="G34" s="57" t="s">
        <v>2</v>
      </c>
      <c r="H34" s="54" t="s">
        <v>4</v>
      </c>
      <c r="I34" s="55"/>
      <c r="J34" s="55">
        <v>0</v>
      </c>
      <c r="K34" s="59"/>
    </row>
    <row r="35" spans="1:230" ht="15.75" customHeight="1" thickBot="1">
      <c r="A35" s="17"/>
      <c r="B35" s="62"/>
      <c r="C35" s="62"/>
      <c r="D35" s="61"/>
      <c r="E35" s="70"/>
      <c r="F35" s="71"/>
      <c r="G35" s="72" t="s">
        <v>20</v>
      </c>
      <c r="H35" s="73" t="s">
        <v>4</v>
      </c>
      <c r="I35" s="74"/>
      <c r="J35" s="74"/>
      <c r="K35" s="75"/>
    </row>
    <row r="36" spans="1:230" ht="15.75" customHeight="1">
      <c r="A36" s="17"/>
      <c r="B36" s="11"/>
      <c r="C36" s="11"/>
      <c r="D36" s="12"/>
      <c r="E36" s="21"/>
      <c r="F36" s="11"/>
      <c r="G36" s="31" t="s">
        <v>33</v>
      </c>
      <c r="H36" s="51" t="s">
        <v>4</v>
      </c>
      <c r="I36" s="50"/>
      <c r="J36" s="50">
        <f>IF(J32&lt;150, 150, J32)</f>
        <v>1014</v>
      </c>
      <c r="K36" s="60"/>
    </row>
    <row r="37" spans="1:230" ht="15.75" customHeight="1" thickBot="1">
      <c r="A37" s="17"/>
      <c r="B37" s="62"/>
      <c r="C37" s="62"/>
      <c r="D37" s="61"/>
      <c r="E37" s="64"/>
      <c r="F37" s="62"/>
      <c r="G37" s="68" t="s">
        <v>32</v>
      </c>
      <c r="H37" s="66" t="s">
        <v>4</v>
      </c>
      <c r="I37" s="67"/>
      <c r="J37" s="67"/>
      <c r="K37" s="69"/>
    </row>
    <row r="38" spans="1:230" ht="15.75" customHeight="1">
      <c r="A38" s="17"/>
      <c r="B38" s="11"/>
      <c r="C38" s="11"/>
      <c r="D38" s="12"/>
      <c r="E38" s="17"/>
      <c r="F38" s="11"/>
      <c r="G38" s="56" t="s">
        <v>26</v>
      </c>
      <c r="H38" s="51" t="s">
        <v>4</v>
      </c>
      <c r="I38" s="50"/>
      <c r="J38" s="51">
        <f>SUM(J36:J37)</f>
        <v>1014</v>
      </c>
      <c r="K38" s="60"/>
    </row>
    <row r="39" spans="1:230" ht="15.75" customHeight="1">
      <c r="A39" s="17"/>
      <c r="B39" s="11"/>
      <c r="C39" s="11"/>
      <c r="D39" s="12"/>
      <c r="E39" s="17"/>
      <c r="F39" s="11"/>
      <c r="G39" s="56"/>
      <c r="H39" s="51"/>
      <c r="I39" s="50"/>
      <c r="J39" s="51"/>
      <c r="K39" s="60"/>
    </row>
    <row r="40" spans="1:230" s="17" customFormat="1" ht="15.75" customHeight="1">
      <c r="B40" s="27" t="s">
        <v>42</v>
      </c>
      <c r="C40" s="11"/>
      <c r="D40" s="12"/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7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44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64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62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63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C49" s="11"/>
      <c r="D49" s="76" t="s">
        <v>34</v>
      </c>
      <c r="E49" s="11"/>
      <c r="F49" s="11"/>
      <c r="G49" s="13"/>
      <c r="H49" s="14"/>
      <c r="I49" s="11"/>
      <c r="J49" s="78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56" t="s">
        <v>35</v>
      </c>
      <c r="E50" s="18" t="s">
        <v>54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56"/>
      <c r="E51" s="18" t="s">
        <v>55</v>
      </c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36</v>
      </c>
      <c r="E52" s="90" t="s">
        <v>53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37</v>
      </c>
      <c r="E53" s="17" t="s">
        <v>5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38</v>
      </c>
      <c r="E54" s="22" t="s">
        <v>21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39</v>
      </c>
      <c r="E55" s="23" t="s">
        <v>48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40</v>
      </c>
      <c r="E56" s="17" t="s">
        <v>49</v>
      </c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 t="s">
        <v>41</v>
      </c>
      <c r="E57" s="11" t="s">
        <v>22</v>
      </c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 t="s">
        <v>43</v>
      </c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8"/>
      <c r="C62" s="8"/>
      <c r="D62" s="11"/>
      <c r="E62" s="11"/>
      <c r="F62" s="11"/>
      <c r="G62" s="24"/>
      <c r="H62" s="11"/>
      <c r="I62" s="11"/>
      <c r="J62" s="24"/>
      <c r="K62" s="25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59</v>
      </c>
      <c r="C63" s="11"/>
      <c r="D63" s="11"/>
      <c r="E63" s="11"/>
      <c r="F63" s="11"/>
      <c r="G63" s="24"/>
      <c r="H63" s="11"/>
      <c r="I63" s="11"/>
      <c r="J63" s="24"/>
      <c r="K63" s="24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 t="s">
        <v>58</v>
      </c>
      <c r="C64" s="8"/>
      <c r="D64" s="11"/>
      <c r="E64" s="11"/>
      <c r="F64" s="11"/>
      <c r="G64" s="24"/>
      <c r="H64" s="11"/>
      <c r="I64" s="11"/>
      <c r="J64" s="24"/>
      <c r="K64" s="24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2">
    <mergeCell ref="A4:K4"/>
    <mergeCell ref="A5:K5"/>
  </mergeCells>
  <phoneticPr fontId="0"/>
  <hyperlinks>
    <hyperlink ref="J15" r:id="rId1"/>
    <hyperlink ref="J16" r:id="rId2"/>
    <hyperlink ref="D12" r:id="rId3" display="mailto:fluid@fluid-control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2012-05-24T08:12:54Z</dcterms:modified>
</cp:coreProperties>
</file>