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36" i="1" l="1"/>
  <c r="J29" i="1"/>
  <c r="N36" i="1"/>
  <c r="P36" i="1" s="1"/>
  <c r="P29" i="1"/>
  <c r="N29" i="1"/>
  <c r="N22" i="1"/>
  <c r="L22" i="1"/>
  <c r="L36" i="1"/>
  <c r="J22" i="1" l="1"/>
  <c r="J42" i="1" s="1"/>
  <c r="J46" i="1" s="1"/>
  <c r="J48" i="1" s="1"/>
</calcChain>
</file>

<file path=xl/sharedStrings.xml><?xml version="1.0" encoding="utf-8"?>
<sst xmlns="http://schemas.openxmlformats.org/spreadsheetml/2006/main" count="111" uniqueCount="96">
  <si>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</si>
  <si>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</si>
  <si>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</si>
  <si>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</si>
  <si>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</si>
  <si>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</si>
  <si>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</si>
  <si>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</si>
  <si>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</si>
  <si>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</si>
  <si>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</si>
  <si>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</si>
  <si>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</si>
  <si>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</si>
  <si>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</si>
  <si>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</si>
  <si>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</si>
  <si>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</si>
  <si>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</si>
  <si>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</si>
  <si>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</si>
  <si>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</si>
  <si>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</si>
  <si>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</si>
  <si>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</si>
  <si>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</si>
  <si>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</si>
  <si>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</si>
  <si>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</si>
  <si>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</si>
  <si>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</si>
  <si>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</si>
  <si>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</si>
  <si>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</si>
  <si>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</si>
  <si>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</si>
  <si>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</si>
  <si>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</si>
  <si>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</si>
  <si>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</si>
  <si>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</si>
  <si>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</si>
  <si>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</si>
  <si>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</si>
  <si>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</si>
  <si>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</si>
  <si>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</si>
  <si>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</si>
  <si>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</si>
  <si>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</si>
  <si>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</si>
  <si>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</si>
  <si>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</si>
  <si>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</si>
  <si>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</si>
  <si>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</si>
  <si>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</si>
  <si>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</si>
  <si>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</si>
  <si>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</si>
  <si>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</si>
  <si>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</si>
  <si>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</si>
  <si>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</si>
  <si>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</si>
  <si>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</si>
  <si>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</si>
  <si>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</si>
  <si>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</si>
  <si>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</si>
  <si>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Q2012RH183</t>
  </si>
  <si>
    <t>NIC GmbH</t>
  </si>
  <si>
    <t>Marschnerstr.2</t>
  </si>
  <si>
    <t>30167 Hannover, Germany</t>
  </si>
  <si>
    <t>Tel: +49-511-7000137</t>
  </si>
  <si>
    <t>Fax:+49-511-7000094</t>
  </si>
  <si>
    <t>email:sales@nic-gmbh.com</t>
  </si>
  <si>
    <t>  A.Mohajer</t>
  </si>
  <si>
    <t>Replacement of KZ13-1-2B-o-X</t>
  </si>
  <si>
    <t>replacement of STD920-A1H-00000-X-C7E9</t>
  </si>
  <si>
    <t>MVG1-2SA-X-X</t>
  </si>
  <si>
    <t>GTX31D-AAAADCA-AXXXXA1-R1</t>
  </si>
  <si>
    <t>DP transmitter serie GTX</t>
  </si>
  <si>
    <t>Stainless steel wetted part</t>
  </si>
  <si>
    <t>Custom calibration (need values at order level)</t>
  </si>
  <si>
    <t>with mounting bracket</t>
  </si>
  <si>
    <t>3 way manifold</t>
  </si>
  <si>
    <t>Stainless steel SUS316</t>
  </si>
  <si>
    <t>Replacement of SDC2005GC01A00001</t>
  </si>
  <si>
    <t>C36TC0UA1000</t>
  </si>
  <si>
    <t>Digital controller SDC36</t>
  </si>
  <si>
    <t>Current output</t>
  </si>
  <si>
    <t>Universal input</t>
  </si>
  <si>
    <t>Power: 230Vac</t>
  </si>
  <si>
    <t>With 3 alarm relays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</si>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</sst>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1"/>
  <sheetViews>
    <sheetView tabSelected="1" zoomScaleNormal="100" workbookViewId="0">
      <selection activeCell="D36" sqref="D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77</v>
      </c>
      <c r="E7" s="17"/>
      <c r="F7" s="85"/>
      <c r="G7" s="21"/>
      <c r="H7" s="33" t="s">
        <v>1</v>
      </c>
      <c r="I7" s="17"/>
      <c r="J7" s="77">
        <v>41045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73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6" t="s">
        <v>88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89</v>
      </c>
      <c r="E22" s="102" t="s">
        <v>90</v>
      </c>
      <c r="G22" s="110">
        <v>3</v>
      </c>
      <c r="H22" s="107">
        <v>251</v>
      </c>
      <c r="I22" s="50"/>
      <c r="J22" s="50">
        <f>G22*H22</f>
        <v>753</v>
      </c>
      <c r="K22" s="79" t="s">
        <v>95</v>
      </c>
      <c r="L22" s="108">
        <f>319+40</f>
        <v>359</v>
      </c>
      <c r="M22" s="114">
        <v>0.3</v>
      </c>
      <c r="N22" s="113">
        <f>L22*(1-M22)</f>
        <v>251.29999999999998</v>
      </c>
      <c r="O22" s="114"/>
    </row>
    <row r="23" spans="1:16" s="95" customFormat="1" ht="15.75" customHeight="1">
      <c r="B23" s="103"/>
      <c r="C23" s="100"/>
      <c r="D23" s="105"/>
      <c r="E23" s="104" t="s">
        <v>91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3"/>
      <c r="C24" s="100"/>
      <c r="D24" s="105"/>
      <c r="E24" s="104" t="s">
        <v>92</v>
      </c>
      <c r="G24" s="111"/>
      <c r="H24" s="107"/>
      <c r="I24" s="94"/>
      <c r="J24" s="50"/>
      <c r="K24" s="79"/>
      <c r="L24" s="109"/>
      <c r="M24" s="98"/>
      <c r="N24" s="96"/>
      <c r="O24" s="97"/>
    </row>
    <row r="25" spans="1:16" s="95" customFormat="1" ht="15.75" customHeight="1">
      <c r="B25" s="103"/>
      <c r="C25" s="100"/>
      <c r="D25" s="105"/>
      <c r="E25" s="104" t="s">
        <v>93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3"/>
      <c r="C26" s="100"/>
      <c r="D26" s="105"/>
      <c r="E26" s="104" t="s">
        <v>94</v>
      </c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3"/>
      <c r="C27" s="100"/>
      <c r="D27" s="105"/>
      <c r="E27" s="104"/>
      <c r="G27" s="111"/>
      <c r="H27" s="107"/>
      <c r="I27" s="94"/>
      <c r="J27" s="50"/>
      <c r="K27" s="79"/>
      <c r="L27" s="109"/>
      <c r="M27" s="98"/>
      <c r="N27" s="96"/>
      <c r="O27" s="97"/>
    </row>
    <row r="28" spans="1:16" s="95" customFormat="1" ht="15.75" customHeight="1">
      <c r="B28" s="100"/>
      <c r="C28" s="100"/>
      <c r="D28" s="105" t="s">
        <v>78</v>
      </c>
      <c r="E28" s="104"/>
      <c r="G28" s="111"/>
      <c r="H28" s="107"/>
      <c r="I28" s="94"/>
      <c r="J28" s="50"/>
      <c r="K28" s="79"/>
      <c r="L28" s="109"/>
      <c r="M28" s="17"/>
      <c r="N28" s="113"/>
      <c r="O28" s="114"/>
      <c r="P28" s="17"/>
    </row>
    <row r="29" spans="1:16" s="95" customFormat="1" ht="15.75" customHeight="1">
      <c r="B29" s="100">
        <v>2</v>
      </c>
      <c r="C29" s="100"/>
      <c r="D29" s="105" t="s">
        <v>80</v>
      </c>
      <c r="E29" s="104" t="s">
        <v>86</v>
      </c>
      <c r="G29" s="111">
        <v>5</v>
      </c>
      <c r="H29" s="107">
        <v>578</v>
      </c>
      <c r="I29" s="94"/>
      <c r="J29" s="50">
        <f>G29*H29</f>
        <v>2890</v>
      </c>
      <c r="K29" s="79" t="s">
        <v>95</v>
      </c>
      <c r="L29" s="109">
        <v>77</v>
      </c>
      <c r="M29" s="98">
        <v>0.45</v>
      </c>
      <c r="N29" s="96">
        <f>L29*1000*M29/100</f>
        <v>346.5</v>
      </c>
      <c r="O29" s="97">
        <v>0.4</v>
      </c>
      <c r="P29" s="95">
        <f>N29/(1-O29)</f>
        <v>577.5</v>
      </c>
    </row>
    <row r="30" spans="1:16" s="95" customFormat="1" ht="15.75" customHeight="1">
      <c r="B30" s="100"/>
      <c r="C30" s="100"/>
      <c r="D30" s="105"/>
      <c r="E30" s="104" t="s">
        <v>87</v>
      </c>
      <c r="G30" s="111"/>
      <c r="H30" s="107"/>
      <c r="I30" s="94"/>
      <c r="J30" s="50"/>
      <c r="K30" s="79"/>
      <c r="L30" s="109"/>
      <c r="M30" s="17"/>
      <c r="N30" s="113"/>
      <c r="O30" s="114"/>
      <c r="P30" s="17"/>
    </row>
    <row r="31" spans="1:16" s="95" customFormat="1" ht="15.75" customHeight="1">
      <c r="B31" s="100"/>
      <c r="C31" s="100"/>
      <c r="D31" s="105"/>
      <c r="E31" s="104"/>
      <c r="H31" s="107"/>
      <c r="I31" s="94"/>
      <c r="J31" s="50"/>
      <c r="K31" s="79"/>
      <c r="M31" s="98"/>
      <c r="N31" s="96"/>
      <c r="O31" s="97"/>
    </row>
    <row r="32" spans="1:16" s="95" customFormat="1" ht="15.75" customHeight="1">
      <c r="B32" s="100"/>
      <c r="C32" s="100"/>
      <c r="D32" s="105"/>
      <c r="E32" s="104"/>
      <c r="H32" s="107"/>
      <c r="I32" s="94"/>
      <c r="J32" s="50"/>
      <c r="K32" s="79"/>
      <c r="M32" s="98"/>
      <c r="N32" s="96"/>
      <c r="O32" s="97"/>
    </row>
    <row r="33" spans="1:16" s="95" customFormat="1" ht="15.75" customHeight="1">
      <c r="B33" s="100"/>
      <c r="C33" s="100"/>
      <c r="D33" s="105"/>
      <c r="E33" s="104"/>
      <c r="H33" s="107"/>
      <c r="I33" s="94"/>
      <c r="J33" s="50"/>
      <c r="K33" s="79"/>
      <c r="M33" s="98"/>
      <c r="N33" s="96"/>
      <c r="O33" s="97"/>
    </row>
    <row r="34" spans="1:16" s="95" customFormat="1" ht="15.75" customHeight="1">
      <c r="B34" s="100"/>
      <c r="C34" s="100"/>
      <c r="D34" s="105"/>
      <c r="E34" s="104"/>
      <c r="H34" s="107"/>
      <c r="I34" s="94"/>
      <c r="J34" s="50"/>
      <c r="K34" s="79"/>
      <c r="M34" s="98"/>
      <c r="N34" s="96"/>
      <c r="O34" s="97"/>
    </row>
    <row r="35" spans="1:16" s="95" customFormat="1" ht="15.75" customHeight="1">
      <c r="B35" s="100"/>
      <c r="C35" s="100"/>
      <c r="D35" s="116" t="s">
        <v>79</v>
      </c>
      <c r="E35" s="104"/>
      <c r="H35" s="107"/>
      <c r="I35" s="94"/>
      <c r="J35" s="50"/>
      <c r="K35" s="79"/>
      <c r="M35" s="98"/>
      <c r="N35" s="96"/>
      <c r="O35" s="97"/>
    </row>
    <row r="36" spans="1:16" s="95" customFormat="1" ht="15.75" customHeight="1">
      <c r="B36" s="100">
        <v>3</v>
      </c>
      <c r="C36" s="100"/>
      <c r="D36" s="116" t="s">
        <v>81</v>
      </c>
      <c r="E36" s="104" t="s">
        <v>82</v>
      </c>
      <c r="G36" s="95">
        <v>2</v>
      </c>
      <c r="H36" s="107">
        <v>773</v>
      </c>
      <c r="I36" s="94"/>
      <c r="J36" s="50">
        <f>G36*H36</f>
        <v>1546</v>
      </c>
      <c r="K36" s="79" t="s">
        <v>95</v>
      </c>
      <c r="L36" s="95">
        <f>310+6+12+5</f>
        <v>333</v>
      </c>
      <c r="M36" s="98">
        <v>0.11600000000000001</v>
      </c>
      <c r="N36" s="96">
        <f>L36*1000*M36/100</f>
        <v>386.28</v>
      </c>
      <c r="O36" s="97">
        <v>0.5</v>
      </c>
      <c r="P36" s="95">
        <f>N36/(1-O36)</f>
        <v>772.56</v>
      </c>
    </row>
    <row r="37" spans="1:16" s="95" customFormat="1" ht="15.75" customHeight="1">
      <c r="B37" s="100"/>
      <c r="C37" s="100"/>
      <c r="D37" s="105"/>
      <c r="E37" s="104" t="s">
        <v>83</v>
      </c>
      <c r="H37" s="107"/>
      <c r="I37" s="94"/>
      <c r="J37" s="50"/>
      <c r="K37" s="79"/>
      <c r="M37" s="98"/>
      <c r="N37" s="96"/>
      <c r="O37" s="97"/>
    </row>
    <row r="38" spans="1:16" s="95" customFormat="1" ht="15.75" customHeight="1">
      <c r="B38" s="100"/>
      <c r="C38" s="100"/>
      <c r="D38" s="105"/>
      <c r="E38" s="104" t="s">
        <v>84</v>
      </c>
      <c r="H38" s="107"/>
      <c r="I38" s="94"/>
      <c r="J38" s="50"/>
      <c r="K38" s="79"/>
      <c r="M38" s="98"/>
      <c r="N38" s="96"/>
      <c r="O38" s="97"/>
    </row>
    <row r="39" spans="1:16" s="95" customFormat="1" ht="15.75" customHeight="1">
      <c r="B39" s="100"/>
      <c r="C39" s="100"/>
      <c r="D39" s="105"/>
      <c r="E39" s="104" t="s">
        <v>85</v>
      </c>
      <c r="H39" s="107"/>
      <c r="I39" s="94"/>
      <c r="J39" s="50"/>
      <c r="K39" s="79"/>
      <c r="M39" s="98"/>
      <c r="N39" s="96"/>
      <c r="O39" s="97"/>
    </row>
    <row r="40" spans="1:16" s="95" customFormat="1" ht="15.75" customHeight="1">
      <c r="B40" s="100"/>
      <c r="C40" s="100"/>
      <c r="D40" s="105"/>
      <c r="E40" s="104"/>
      <c r="H40" s="107"/>
      <c r="I40" s="94"/>
      <c r="J40" s="94"/>
      <c r="K40" s="94"/>
    </row>
    <row r="41" spans="1:16" ht="15.75" customHeight="1" thickBot="1">
      <c r="A41" s="17"/>
      <c r="B41" s="61"/>
      <c r="C41" s="62"/>
      <c r="D41" s="63"/>
      <c r="E41" s="64"/>
      <c r="F41" s="65"/>
      <c r="G41" s="93"/>
      <c r="H41" s="66"/>
      <c r="I41" s="67"/>
      <c r="J41" s="67"/>
      <c r="K41" s="80"/>
    </row>
    <row r="42" spans="1:16" ht="15.75" customHeight="1">
      <c r="A42" s="17"/>
      <c r="B42" s="11"/>
      <c r="C42" s="11"/>
      <c r="D42" s="12"/>
      <c r="E42" s="21"/>
      <c r="F42" s="11"/>
      <c r="G42" s="33" t="s">
        <v>26</v>
      </c>
      <c r="H42" s="51" t="s">
        <v>4</v>
      </c>
      <c r="I42" s="50"/>
      <c r="J42" s="50">
        <f>SUM(J21:J41)</f>
        <v>5189</v>
      </c>
      <c r="K42" s="60"/>
    </row>
    <row r="43" spans="1:16" ht="15.75" customHeight="1">
      <c r="A43" s="17"/>
      <c r="B43" s="11"/>
      <c r="C43" s="11"/>
      <c r="D43" s="12"/>
      <c r="E43" s="44"/>
      <c r="F43" s="42"/>
      <c r="G43" s="43" t="s">
        <v>19</v>
      </c>
      <c r="H43" s="52" t="s">
        <v>4</v>
      </c>
      <c r="I43" s="53"/>
      <c r="J43" s="53">
        <v>150</v>
      </c>
      <c r="K43" s="58"/>
    </row>
    <row r="44" spans="1:16" ht="15.75" customHeight="1">
      <c r="A44" s="17"/>
      <c r="B44" s="11"/>
      <c r="C44" s="11"/>
      <c r="D44" s="12"/>
      <c r="E44" s="45"/>
      <c r="F44" s="46"/>
      <c r="G44" s="57" t="s">
        <v>2</v>
      </c>
      <c r="H44" s="54" t="s">
        <v>4</v>
      </c>
      <c r="I44" s="55"/>
      <c r="J44" s="55">
        <v>0</v>
      </c>
      <c r="K44" s="59"/>
    </row>
    <row r="45" spans="1:16" ht="15.75" customHeight="1" thickBot="1">
      <c r="A45" s="17"/>
      <c r="B45" s="62"/>
      <c r="C45" s="62"/>
      <c r="D45" s="61"/>
      <c r="E45" s="70"/>
      <c r="F45" s="71"/>
      <c r="G45" s="72" t="s">
        <v>20</v>
      </c>
      <c r="H45" s="73" t="s">
        <v>4</v>
      </c>
      <c r="I45" s="74"/>
      <c r="J45" s="74"/>
      <c r="K45" s="75"/>
    </row>
    <row r="46" spans="1:16" ht="15.75" customHeight="1">
      <c r="A46" s="17"/>
      <c r="B46" s="11"/>
      <c r="C46" s="11"/>
      <c r="D46" s="12"/>
      <c r="E46" s="21"/>
      <c r="F46" s="11"/>
      <c r="G46" s="31" t="s">
        <v>33</v>
      </c>
      <c r="H46" s="51" t="s">
        <v>4</v>
      </c>
      <c r="I46" s="50"/>
      <c r="J46" s="50">
        <f>IF(J42&lt;150, 150, J42)</f>
        <v>5189</v>
      </c>
      <c r="K46" s="60"/>
    </row>
    <row r="47" spans="1:16" ht="15.75" customHeight="1" thickBot="1">
      <c r="A47" s="17"/>
      <c r="B47" s="62"/>
      <c r="C47" s="62"/>
      <c r="D47" s="61"/>
      <c r="E47" s="64"/>
      <c r="F47" s="62"/>
      <c r="G47" s="68" t="s">
        <v>32</v>
      </c>
      <c r="H47" s="66" t="s">
        <v>4</v>
      </c>
      <c r="I47" s="67"/>
      <c r="J47" s="67"/>
      <c r="K47" s="69"/>
    </row>
    <row r="48" spans="1:16" ht="15.75" customHeight="1">
      <c r="A48" s="17"/>
      <c r="B48" s="11"/>
      <c r="C48" s="11"/>
      <c r="D48" s="12"/>
      <c r="E48" s="17"/>
      <c r="F48" s="11"/>
      <c r="G48" s="56" t="s">
        <v>26</v>
      </c>
      <c r="H48" s="51" t="s">
        <v>4</v>
      </c>
      <c r="I48" s="50"/>
      <c r="J48" s="51">
        <f>SUM(J46:J47)</f>
        <v>5189</v>
      </c>
      <c r="K48" s="60"/>
    </row>
    <row r="49" spans="1:230" ht="15.75" customHeight="1">
      <c r="A49" s="17"/>
      <c r="B49" s="11"/>
      <c r="C49" s="11"/>
      <c r="D49" s="12"/>
      <c r="E49" s="17"/>
      <c r="F49" s="11"/>
      <c r="G49" s="56"/>
      <c r="H49" s="51"/>
      <c r="I49" s="50"/>
      <c r="J49" s="51"/>
      <c r="K49" s="60"/>
    </row>
    <row r="50" spans="1:230" s="17" customFormat="1" ht="15.75" customHeight="1">
      <c r="B50" s="27" t="s">
        <v>42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44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64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87" t="s">
        <v>61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87" t="s">
        <v>62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87" t="s">
        <v>63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C59" s="11"/>
      <c r="D59" s="76" t="s">
        <v>34</v>
      </c>
      <c r="E59" s="11"/>
      <c r="F59" s="11"/>
      <c r="G59" s="13"/>
      <c r="H59" s="14"/>
      <c r="I59" s="11"/>
      <c r="J59" s="78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56" t="s">
        <v>35</v>
      </c>
      <c r="E60" s="18" t="s">
        <v>54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56"/>
      <c r="E61" s="18" t="s">
        <v>55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36</v>
      </c>
      <c r="E62" s="90" t="s">
        <v>53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37</v>
      </c>
      <c r="E63" s="17" t="s">
        <v>5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38</v>
      </c>
      <c r="E64" s="22" t="s">
        <v>21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39</v>
      </c>
      <c r="E65" s="23" t="s">
        <v>48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40</v>
      </c>
      <c r="E66" s="17" t="s">
        <v>49</v>
      </c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 t="s">
        <v>41</v>
      </c>
      <c r="E67" s="11" t="s">
        <v>22</v>
      </c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43</v>
      </c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8"/>
      <c r="C72" s="8"/>
      <c r="D72" s="11"/>
      <c r="E72" s="11"/>
      <c r="F72" s="11"/>
      <c r="G72" s="24"/>
      <c r="H72" s="11"/>
      <c r="I72" s="11"/>
      <c r="J72" s="24"/>
      <c r="K72" s="25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59</v>
      </c>
      <c r="C73" s="11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58</v>
      </c>
      <c r="C74" s="8"/>
      <c r="D74" s="11"/>
      <c r="E74" s="11"/>
      <c r="F74" s="11"/>
      <c r="G74" s="24"/>
      <c r="H74" s="11"/>
      <c r="I74" s="11"/>
      <c r="J74" s="24"/>
      <c r="K74" s="24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2012-05-16T05:14:47Z</dcterms:modified>
</cp:coreProperties>
</file>