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J43" i="1" l="1"/>
  <c r="J39" i="1"/>
  <c r="J36" i="1"/>
  <c r="J25" i="1"/>
  <c r="J24" i="1"/>
  <c r="J23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22" i="1"/>
  <c r="N43" i="1"/>
  <c r="P43" i="1" s="1"/>
  <c r="N39" i="1"/>
  <c r="N36" i="1"/>
  <c r="N25" i="1"/>
  <c r="P24" i="1"/>
  <c r="N24" i="1"/>
  <c r="N23" i="1"/>
  <c r="P23" i="1" s="1"/>
  <c r="P22" i="1"/>
  <c r="N22" i="1"/>
  <c r="P25" i="1" l="1"/>
  <c r="P36" i="1"/>
  <c r="P39" i="1"/>
  <c r="J22" i="1" l="1"/>
  <c r="J45" i="1" s="1"/>
  <c r="J49" i="1" s="1"/>
  <c r="J51" i="1" s="1"/>
</calcChain>
</file>

<file path=xl/sharedStrings.xml><?xml version="1.0" encoding="utf-8"?>
<sst xmlns="http://schemas.openxmlformats.org/spreadsheetml/2006/main" count="130" uniqueCount="94">
  <si>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</si>
  <si>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</si>
  <si>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</si>
  <si>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</si>
  <si>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</si>
  <si>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</si>
  <si>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</si>
  <si>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</si>
  <si>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</si>
  <si>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</si>
  <si>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</si>
  <si>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</si>
  <si>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</si>
  <si>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</si>
  <si>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</si>
  <si>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</si>
  <si>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</si>
  <si>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</si>
  <si>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</si>
  <si>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</si>
  <si>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</si>
  <si>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</si>
  <si>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</si>
  <si>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</si>
  <si>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</si>
  <si>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</si>
  <si>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</si>
  <si>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</si>
  <si>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</si>
  <si>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</si>
  <si>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</si>
  <si>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</si>
  <si>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</si>
  <si>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</si>
  <si>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</si>
  <si>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</si>
  <si>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</si>
  <si>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</si>
  <si>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</si>
  <si>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</si>
  <si>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</si>
  <si>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</si>
  <si>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</si>
  <si>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</si>
  <si>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</si>
  <si>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</si>
  <si>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</si>
  <si>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</si>
  <si>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</si>
  <si>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</si>
  <si>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</si>
  <si>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</si>
  <si>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</si>
  <si>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</si>
  <si>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</si>
  <si>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</si>
  <si>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</si>
  <si>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</si>
  <si>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</si>
  <si>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</si>
  <si>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</si>
  <si>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</si>
  <si>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</si>
  <si>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</si>
  <si>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</si>
  <si>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</si>
  <si>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</si>
  <si>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</si>
  <si>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</si>
  <si>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</si>
  <si>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82735282-03300</t>
  </si>
  <si>
    <t>40mm pressure gauge 0-2Kgf/cm2</t>
  </si>
  <si>
    <t>82735282-03400</t>
  </si>
  <si>
    <t>40mm pressure gauge 0-4Kgf/cm2</t>
  </si>
  <si>
    <t xml:space="preserve"> 82500332-00100 ==&gt;  82500332-0010X</t>
  </si>
  <si>
    <t>GOP assy</t>
  </si>
  <si>
    <t>VPP03</t>
  </si>
  <si>
    <t>Need complete model number see attached document</t>
  </si>
  <si>
    <t>HTP</t>
  </si>
  <si>
    <t>Need prod number of the valve</t>
  </si>
  <si>
    <t>Positioner</t>
  </si>
  <si>
    <t>Nedd prod number of the valve</t>
  </si>
  <si>
    <t>822500366-10000</t>
  </si>
  <si>
    <t>Not found</t>
  </si>
  <si>
    <t>82735282-03500</t>
  </si>
  <si>
    <t>40mm pressure gauge 0-6Kgf/cm2</t>
  </si>
  <si>
    <t>82735282-04200</t>
  </si>
  <si>
    <t>40mm pressure gauge 0-60PSI</t>
  </si>
  <si>
    <t>8</t>
  </si>
  <si>
    <t>Viral Parikh</t>
  </si>
  <si>
    <t>Reliant Overseas UK Ltd.</t>
  </si>
  <si>
    <t>reliantoverseas.uk@gmail.com</t>
  </si>
  <si>
    <t>(+44) 07590007228</t>
  </si>
  <si>
    <t>Q2012RH182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</si>
</sst>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#,##0.0_);[Red]\(#,##0.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/>
    <xf numFmtId="171" fontId="9" fillId="0" borderId="0" xfId="3" applyNumberFormat="1" applyFont="1" applyAlignment="1">
      <alignment horizontal="center" vertical="center"/>
    </xf>
    <xf numFmtId="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liantoverseas.uk@gmai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4"/>
  <sheetViews>
    <sheetView tabSelected="1" zoomScaleNormal="100" workbookViewId="0">
      <selection activeCell="F15" sqref="F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25" style="1" customWidth="1"/>
    <col min="5" max="5" width="29.375" style="1" customWidth="1"/>
    <col min="6" max="6" width="18.8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0" t="s">
        <v>24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1" t="s">
        <v>25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22" t="s">
        <v>90</v>
      </c>
      <c r="E7" s="17"/>
      <c r="F7" s="85"/>
      <c r="G7" s="21"/>
      <c r="H7" s="33" t="s">
        <v>1</v>
      </c>
      <c r="I7" s="17"/>
      <c r="J7" s="77">
        <v>41045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22" t="s">
        <v>89</v>
      </c>
      <c r="E11" s="17"/>
      <c r="F11" s="84"/>
      <c r="G11" s="17"/>
      <c r="H11" s="20" t="s">
        <v>17</v>
      </c>
      <c r="I11" s="20"/>
      <c r="J11" s="34" t="s">
        <v>93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22" t="s">
        <v>92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22" t="s">
        <v>91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O18" s="119">
        <v>0.5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70</v>
      </c>
      <c r="E22" s="102" t="s">
        <v>71</v>
      </c>
      <c r="G22" s="110">
        <v>50</v>
      </c>
      <c r="H22" s="107">
        <v>47</v>
      </c>
      <c r="I22" s="50"/>
      <c r="J22" s="50">
        <f>G22*H22</f>
        <v>2350</v>
      </c>
      <c r="K22" s="79" t="s">
        <v>88</v>
      </c>
      <c r="L22" s="108">
        <v>5.2</v>
      </c>
      <c r="M22" s="17">
        <v>0.45</v>
      </c>
      <c r="N22" s="113">
        <f>L22*M22*1000/100</f>
        <v>23.400000000000006</v>
      </c>
      <c r="O22" s="114">
        <f>$O$18</f>
        <v>0.5</v>
      </c>
      <c r="P22" s="17">
        <f>N22/(1-O22)</f>
        <v>46.800000000000011</v>
      </c>
    </row>
    <row r="23" spans="1:16" s="95" customFormat="1" ht="15.75" customHeight="1">
      <c r="B23" s="103">
        <v>2</v>
      </c>
      <c r="C23" s="100"/>
      <c r="D23" s="105" t="s">
        <v>72</v>
      </c>
      <c r="E23" s="102" t="s">
        <v>73</v>
      </c>
      <c r="F23" s="17"/>
      <c r="G23" s="110">
        <v>40</v>
      </c>
      <c r="H23" s="107">
        <v>47</v>
      </c>
      <c r="I23" s="94"/>
      <c r="J23" s="50">
        <f t="shared" ref="J23:J25" si="0">G23*H23</f>
        <v>1880</v>
      </c>
      <c r="K23" s="79" t="s">
        <v>88</v>
      </c>
      <c r="L23" s="109">
        <v>5.2</v>
      </c>
      <c r="M23" s="17">
        <v>0.45</v>
      </c>
      <c r="N23" s="113">
        <f t="shared" ref="N23:N25" si="1">L23*M23*1000/100</f>
        <v>23.400000000000006</v>
      </c>
      <c r="O23" s="114">
        <f t="shared" ref="O23:O43" si="2">$O$18</f>
        <v>0.5</v>
      </c>
      <c r="P23" s="17">
        <f t="shared" ref="P23:P25" si="3">N23/(1-O23)</f>
        <v>46.800000000000011</v>
      </c>
    </row>
    <row r="24" spans="1:16" s="95" customFormat="1" ht="15.75" customHeight="1">
      <c r="B24" s="100">
        <v>3</v>
      </c>
      <c r="C24" s="100"/>
      <c r="D24" s="105" t="s">
        <v>72</v>
      </c>
      <c r="E24" s="102" t="s">
        <v>73</v>
      </c>
      <c r="F24" s="17"/>
      <c r="G24" s="110">
        <v>40</v>
      </c>
      <c r="H24" s="107">
        <v>47</v>
      </c>
      <c r="I24" s="94"/>
      <c r="J24" s="50">
        <f t="shared" si="0"/>
        <v>1880</v>
      </c>
      <c r="K24" s="79" t="s">
        <v>88</v>
      </c>
      <c r="L24" s="109">
        <v>5.2</v>
      </c>
      <c r="M24" s="17">
        <v>0.45</v>
      </c>
      <c r="N24" s="113">
        <f t="shared" si="1"/>
        <v>23.400000000000006</v>
      </c>
      <c r="O24" s="114">
        <f t="shared" si="2"/>
        <v>0.5</v>
      </c>
      <c r="P24" s="17">
        <f t="shared" si="3"/>
        <v>46.800000000000011</v>
      </c>
    </row>
    <row r="25" spans="1:16" s="95" customFormat="1" ht="15.75" customHeight="1">
      <c r="B25" s="100">
        <v>4</v>
      </c>
      <c r="C25" s="100"/>
      <c r="D25" s="105" t="s">
        <v>74</v>
      </c>
      <c r="E25" s="104" t="s">
        <v>75</v>
      </c>
      <c r="G25" s="111">
        <v>5</v>
      </c>
      <c r="H25" s="107">
        <v>1061</v>
      </c>
      <c r="I25" s="94"/>
      <c r="J25" s="50">
        <f t="shared" si="0"/>
        <v>5305</v>
      </c>
      <c r="K25" s="79" t="s">
        <v>88</v>
      </c>
      <c r="L25" s="109">
        <v>117.9</v>
      </c>
      <c r="M25" s="17">
        <v>0.45</v>
      </c>
      <c r="N25" s="113">
        <f t="shared" si="1"/>
        <v>530.55000000000007</v>
      </c>
      <c r="O25" s="114">
        <f t="shared" si="2"/>
        <v>0.5</v>
      </c>
      <c r="P25" s="17">
        <f t="shared" si="3"/>
        <v>1061.1000000000001</v>
      </c>
    </row>
    <row r="26" spans="1:16" s="95" customFormat="1" ht="15.75" customHeight="1">
      <c r="B26" s="100">
        <v>5</v>
      </c>
      <c r="C26" s="100"/>
      <c r="D26" s="116" t="s">
        <v>76</v>
      </c>
      <c r="E26" s="117" t="s">
        <v>77</v>
      </c>
      <c r="G26" s="111">
        <v>2</v>
      </c>
      <c r="H26" s="107"/>
      <c r="I26" s="94"/>
      <c r="J26" s="50"/>
      <c r="K26" s="79"/>
      <c r="L26" s="109"/>
      <c r="M26" s="17"/>
      <c r="N26" s="113"/>
      <c r="O26" s="114">
        <f t="shared" si="2"/>
        <v>0.5</v>
      </c>
      <c r="P26" s="17"/>
    </row>
    <row r="27" spans="1:16" s="95" customFormat="1" ht="15.75" customHeight="1">
      <c r="B27" s="100">
        <v>6</v>
      </c>
      <c r="C27" s="100"/>
      <c r="D27" s="105" t="s">
        <v>78</v>
      </c>
      <c r="E27" s="117" t="s">
        <v>77</v>
      </c>
      <c r="G27" s="95">
        <v>25</v>
      </c>
      <c r="H27" s="107"/>
      <c r="I27" s="94"/>
      <c r="J27" s="50"/>
      <c r="K27" s="79"/>
      <c r="M27" s="98"/>
      <c r="N27" s="96"/>
      <c r="O27" s="114">
        <f t="shared" si="2"/>
        <v>0.5</v>
      </c>
    </row>
    <row r="28" spans="1:16" s="95" customFormat="1" ht="15.75" customHeight="1">
      <c r="B28" s="100">
        <v>7</v>
      </c>
      <c r="C28" s="100"/>
      <c r="D28" s="105" t="s">
        <v>80</v>
      </c>
      <c r="E28" s="117" t="s">
        <v>79</v>
      </c>
      <c r="G28" s="95">
        <v>5</v>
      </c>
      <c r="H28" s="107"/>
      <c r="I28" s="94"/>
      <c r="J28" s="50"/>
      <c r="K28" s="79"/>
      <c r="M28" s="98"/>
      <c r="N28" s="96"/>
      <c r="O28" s="114">
        <f t="shared" si="2"/>
        <v>0.5</v>
      </c>
    </row>
    <row r="29" spans="1:16" s="95" customFormat="1" ht="15.75" customHeight="1">
      <c r="B29" s="100">
        <v>8</v>
      </c>
      <c r="C29" s="100"/>
      <c r="D29" s="105" t="s">
        <v>80</v>
      </c>
      <c r="E29" s="117" t="s">
        <v>81</v>
      </c>
      <c r="G29" s="95">
        <v>5</v>
      </c>
      <c r="H29" s="107"/>
      <c r="I29" s="94"/>
      <c r="J29" s="50"/>
      <c r="K29" s="79"/>
      <c r="M29" s="98"/>
      <c r="N29" s="96"/>
      <c r="O29" s="114">
        <f t="shared" si="2"/>
        <v>0.5</v>
      </c>
    </row>
    <row r="30" spans="1:16" s="95" customFormat="1" ht="15.75" customHeight="1">
      <c r="B30" s="100">
        <v>9</v>
      </c>
      <c r="C30" s="100"/>
      <c r="D30" s="105" t="s">
        <v>82</v>
      </c>
      <c r="E30" s="117" t="s">
        <v>83</v>
      </c>
      <c r="G30" s="95">
        <v>5</v>
      </c>
      <c r="H30" s="107"/>
      <c r="I30" s="94"/>
      <c r="J30" s="50"/>
      <c r="K30" s="79"/>
      <c r="M30" s="98"/>
      <c r="N30" s="96"/>
      <c r="O30" s="114">
        <f t="shared" si="2"/>
        <v>0.5</v>
      </c>
    </row>
    <row r="31" spans="1:16" s="95" customFormat="1" ht="15.75" customHeight="1">
      <c r="B31" s="100">
        <v>10</v>
      </c>
      <c r="C31" s="100"/>
      <c r="D31" s="105"/>
      <c r="E31" s="117" t="s">
        <v>83</v>
      </c>
      <c r="H31" s="107"/>
      <c r="I31" s="94"/>
      <c r="J31" s="50"/>
      <c r="K31" s="79"/>
      <c r="M31" s="98"/>
      <c r="N31" s="96"/>
      <c r="O31" s="114">
        <f t="shared" si="2"/>
        <v>0.5</v>
      </c>
    </row>
    <row r="32" spans="1:16" s="95" customFormat="1" ht="15.75" customHeight="1">
      <c r="B32" s="100">
        <v>11</v>
      </c>
      <c r="C32" s="100"/>
      <c r="D32" s="105"/>
      <c r="E32" s="117" t="s">
        <v>83</v>
      </c>
      <c r="H32" s="107"/>
      <c r="I32" s="94"/>
      <c r="J32" s="50"/>
      <c r="K32" s="79"/>
      <c r="M32" s="98"/>
      <c r="N32" s="96"/>
      <c r="O32" s="114">
        <f t="shared" si="2"/>
        <v>0.5</v>
      </c>
    </row>
    <row r="33" spans="1:16" s="95" customFormat="1" ht="15.75" customHeight="1">
      <c r="B33" s="100">
        <v>12</v>
      </c>
      <c r="C33" s="100"/>
      <c r="D33" s="105"/>
      <c r="E33" s="117" t="s">
        <v>83</v>
      </c>
      <c r="H33" s="107"/>
      <c r="I33" s="94"/>
      <c r="J33" s="50"/>
      <c r="K33" s="79"/>
      <c r="M33" s="98"/>
      <c r="N33" s="96"/>
      <c r="O33" s="114">
        <f t="shared" si="2"/>
        <v>0.5</v>
      </c>
    </row>
    <row r="34" spans="1:16" s="95" customFormat="1" ht="15.75" customHeight="1">
      <c r="B34" s="100">
        <v>13</v>
      </c>
      <c r="C34" s="100"/>
      <c r="D34" s="105"/>
      <c r="E34" s="117" t="s">
        <v>83</v>
      </c>
      <c r="H34" s="107"/>
      <c r="I34" s="94"/>
      <c r="J34" s="50"/>
      <c r="K34" s="79"/>
      <c r="M34" s="98"/>
      <c r="N34" s="96"/>
      <c r="O34" s="114">
        <f t="shared" si="2"/>
        <v>0.5</v>
      </c>
    </row>
    <row r="35" spans="1:16" s="95" customFormat="1" ht="15.75" customHeight="1">
      <c r="B35" s="100">
        <v>14</v>
      </c>
      <c r="C35" s="100"/>
      <c r="D35" s="105" t="s">
        <v>78</v>
      </c>
      <c r="E35" s="117" t="s">
        <v>77</v>
      </c>
      <c r="G35" s="95">
        <v>5</v>
      </c>
      <c r="H35" s="107"/>
      <c r="I35" s="94"/>
      <c r="J35" s="50"/>
      <c r="K35" s="79"/>
      <c r="M35" s="98"/>
      <c r="N35" s="96"/>
      <c r="O35" s="114">
        <f t="shared" si="2"/>
        <v>0.5</v>
      </c>
    </row>
    <row r="36" spans="1:16" s="95" customFormat="1" ht="15.75" customHeight="1">
      <c r="B36" s="100">
        <v>15</v>
      </c>
      <c r="C36" s="100"/>
      <c r="D36" s="105" t="s">
        <v>70</v>
      </c>
      <c r="E36" s="102" t="s">
        <v>71</v>
      </c>
      <c r="F36" s="17"/>
      <c r="G36" s="110">
        <v>50</v>
      </c>
      <c r="H36" s="107">
        <v>47</v>
      </c>
      <c r="I36" s="50"/>
      <c r="J36" s="50">
        <f>G36*H36</f>
        <v>2350</v>
      </c>
      <c r="K36" s="79" t="s">
        <v>88</v>
      </c>
      <c r="L36" s="108">
        <v>5.2</v>
      </c>
      <c r="M36" s="17">
        <v>0.45</v>
      </c>
      <c r="N36" s="113">
        <f>L36*M36*1000/100</f>
        <v>23.400000000000006</v>
      </c>
      <c r="O36" s="114">
        <f t="shared" si="2"/>
        <v>0.5</v>
      </c>
      <c r="P36" s="17">
        <f>N36/(1-O36)</f>
        <v>46.800000000000011</v>
      </c>
    </row>
    <row r="37" spans="1:16" s="95" customFormat="1" ht="15.75" customHeight="1">
      <c r="B37" s="100">
        <v>16</v>
      </c>
      <c r="C37" s="100"/>
      <c r="D37" s="105"/>
      <c r="E37" s="117" t="s">
        <v>83</v>
      </c>
      <c r="H37" s="107"/>
      <c r="I37" s="94"/>
      <c r="J37" s="50"/>
      <c r="K37" s="79"/>
      <c r="M37" s="98"/>
      <c r="N37" s="96"/>
      <c r="O37" s="114">
        <f t="shared" si="2"/>
        <v>0.5</v>
      </c>
    </row>
    <row r="38" spans="1:16" s="95" customFormat="1" ht="15.75" customHeight="1">
      <c r="B38" s="100">
        <v>17</v>
      </c>
      <c r="C38" s="100"/>
      <c r="D38" s="105"/>
      <c r="E38" s="117" t="s">
        <v>83</v>
      </c>
      <c r="H38" s="107"/>
      <c r="I38" s="94"/>
      <c r="J38" s="50"/>
      <c r="K38" s="79"/>
      <c r="M38" s="98"/>
      <c r="N38" s="96"/>
      <c r="O38" s="114">
        <f t="shared" si="2"/>
        <v>0.5</v>
      </c>
    </row>
    <row r="39" spans="1:16" s="95" customFormat="1" ht="15.75" customHeight="1">
      <c r="B39" s="100">
        <v>18</v>
      </c>
      <c r="C39" s="100"/>
      <c r="D39" s="105" t="s">
        <v>84</v>
      </c>
      <c r="E39" s="102" t="s">
        <v>85</v>
      </c>
      <c r="F39" s="17"/>
      <c r="G39" s="110">
        <v>5</v>
      </c>
      <c r="H39" s="107">
        <v>47</v>
      </c>
      <c r="I39" s="94"/>
      <c r="J39" s="50">
        <f>G39*H39</f>
        <v>235</v>
      </c>
      <c r="K39" s="79" t="s">
        <v>88</v>
      </c>
      <c r="L39" s="109">
        <v>5.2</v>
      </c>
      <c r="M39" s="17">
        <v>0.45</v>
      </c>
      <c r="N39" s="113">
        <f>L39*M39*1000/100</f>
        <v>23.400000000000006</v>
      </c>
      <c r="O39" s="114">
        <f t="shared" si="2"/>
        <v>0.5</v>
      </c>
      <c r="P39" s="17">
        <f>N39/(1-O39)</f>
        <v>46.800000000000011</v>
      </c>
    </row>
    <row r="40" spans="1:16" s="95" customFormat="1" ht="15.75" customHeight="1">
      <c r="B40" s="100">
        <v>19</v>
      </c>
      <c r="C40" s="100"/>
      <c r="D40" s="105"/>
      <c r="E40" s="117" t="s">
        <v>83</v>
      </c>
      <c r="H40" s="107"/>
      <c r="I40" s="94"/>
      <c r="J40" s="50"/>
      <c r="K40" s="79"/>
      <c r="M40" s="98"/>
      <c r="N40" s="96"/>
      <c r="O40" s="114">
        <f t="shared" si="2"/>
        <v>0.5</v>
      </c>
    </row>
    <row r="41" spans="1:16" s="95" customFormat="1" ht="15.75" customHeight="1">
      <c r="B41" s="100">
        <v>20</v>
      </c>
      <c r="C41" s="100"/>
      <c r="D41" s="105"/>
      <c r="E41" s="117" t="s">
        <v>83</v>
      </c>
      <c r="H41" s="107"/>
      <c r="I41" s="94"/>
      <c r="J41" s="50"/>
      <c r="K41" s="79"/>
      <c r="M41" s="98"/>
      <c r="N41" s="96"/>
      <c r="O41" s="114">
        <f t="shared" si="2"/>
        <v>0.5</v>
      </c>
    </row>
    <row r="42" spans="1:16" s="95" customFormat="1" ht="15.75" customHeight="1">
      <c r="B42" s="100">
        <v>21</v>
      </c>
      <c r="C42" s="100"/>
      <c r="D42" s="105"/>
      <c r="E42" s="117" t="s">
        <v>83</v>
      </c>
      <c r="H42" s="107"/>
      <c r="I42" s="94"/>
      <c r="J42" s="50"/>
      <c r="K42" s="79"/>
      <c r="M42" s="98"/>
      <c r="N42" s="96"/>
      <c r="O42" s="114">
        <f t="shared" si="2"/>
        <v>0.5</v>
      </c>
    </row>
    <row r="43" spans="1:16" s="95" customFormat="1" ht="15.75" customHeight="1">
      <c r="B43" s="100">
        <v>22</v>
      </c>
      <c r="C43" s="100"/>
      <c r="D43" s="105" t="s">
        <v>86</v>
      </c>
      <c r="E43" s="102" t="s">
        <v>87</v>
      </c>
      <c r="F43" s="17"/>
      <c r="G43" s="110">
        <v>5</v>
      </c>
      <c r="H43" s="107">
        <v>82</v>
      </c>
      <c r="I43" s="94"/>
      <c r="J43" s="50">
        <f>G43*H43</f>
        <v>410</v>
      </c>
      <c r="K43" s="79" t="s">
        <v>88</v>
      </c>
      <c r="L43" s="118">
        <v>9.1</v>
      </c>
      <c r="M43" s="17">
        <v>0.45</v>
      </c>
      <c r="N43" s="113">
        <f>L43*M43*1000/100</f>
        <v>40.949999999999996</v>
      </c>
      <c r="O43" s="114">
        <f t="shared" si="2"/>
        <v>0.5</v>
      </c>
      <c r="P43" s="17">
        <f>N43/(1-O43)</f>
        <v>81.899999999999991</v>
      </c>
    </row>
    <row r="44" spans="1:16" ht="15.75" customHeight="1" thickBot="1">
      <c r="A44" s="17"/>
      <c r="B44" s="61"/>
      <c r="C44" s="62"/>
      <c r="D44" s="63"/>
      <c r="E44" s="64"/>
      <c r="F44" s="65"/>
      <c r="G44" s="93"/>
      <c r="H44" s="66"/>
      <c r="I44" s="67"/>
      <c r="J44" s="67"/>
      <c r="K44" s="80"/>
    </row>
    <row r="45" spans="1:16" ht="15.75" customHeight="1">
      <c r="A45" s="17"/>
      <c r="B45" s="11"/>
      <c r="C45" s="11"/>
      <c r="D45" s="12"/>
      <c r="E45" s="21"/>
      <c r="F45" s="11"/>
      <c r="G45" s="33" t="s">
        <v>26</v>
      </c>
      <c r="H45" s="51" t="s">
        <v>4</v>
      </c>
      <c r="I45" s="50"/>
      <c r="J45" s="50">
        <f>SUM(J21:J44)</f>
        <v>14410</v>
      </c>
      <c r="K45" s="60"/>
    </row>
    <row r="46" spans="1:16" ht="15.75" customHeight="1">
      <c r="A46" s="17"/>
      <c r="B46" s="11"/>
      <c r="C46" s="11"/>
      <c r="D46" s="12"/>
      <c r="E46" s="44"/>
      <c r="F46" s="42"/>
      <c r="G46" s="43" t="s">
        <v>19</v>
      </c>
      <c r="H46" s="52" t="s">
        <v>4</v>
      </c>
      <c r="I46" s="53"/>
      <c r="J46" s="53">
        <v>150</v>
      </c>
      <c r="K46" s="58"/>
    </row>
    <row r="47" spans="1:16" ht="15.75" customHeight="1">
      <c r="A47" s="17"/>
      <c r="B47" s="11"/>
      <c r="C47" s="11"/>
      <c r="D47" s="12"/>
      <c r="E47" s="45"/>
      <c r="F47" s="46"/>
      <c r="G47" s="57" t="s">
        <v>2</v>
      </c>
      <c r="H47" s="54" t="s">
        <v>4</v>
      </c>
      <c r="I47" s="55"/>
      <c r="J47" s="55">
        <v>0</v>
      </c>
      <c r="K47" s="59"/>
    </row>
    <row r="48" spans="1:16" ht="15.75" customHeight="1" thickBot="1">
      <c r="A48" s="17"/>
      <c r="B48" s="62"/>
      <c r="C48" s="62"/>
      <c r="D48" s="61"/>
      <c r="E48" s="70"/>
      <c r="F48" s="71"/>
      <c r="G48" s="72" t="s">
        <v>20</v>
      </c>
      <c r="H48" s="73" t="s">
        <v>4</v>
      </c>
      <c r="I48" s="74"/>
      <c r="J48" s="74"/>
      <c r="K48" s="75"/>
    </row>
    <row r="49" spans="1:230" ht="15.75" customHeight="1">
      <c r="A49" s="17"/>
      <c r="B49" s="11"/>
      <c r="C49" s="11"/>
      <c r="D49" s="12"/>
      <c r="E49" s="21"/>
      <c r="F49" s="11"/>
      <c r="G49" s="31" t="s">
        <v>33</v>
      </c>
      <c r="H49" s="51" t="s">
        <v>4</v>
      </c>
      <c r="I49" s="50"/>
      <c r="J49" s="50">
        <f>IF(J45&lt;150, 150, J45)</f>
        <v>14410</v>
      </c>
      <c r="K49" s="60"/>
    </row>
    <row r="50" spans="1:230" ht="15.75" customHeight="1" thickBot="1">
      <c r="A50" s="17"/>
      <c r="B50" s="62"/>
      <c r="C50" s="62"/>
      <c r="D50" s="61"/>
      <c r="E50" s="64"/>
      <c r="F50" s="62"/>
      <c r="G50" s="68" t="s">
        <v>32</v>
      </c>
      <c r="H50" s="66" t="s">
        <v>4</v>
      </c>
      <c r="I50" s="67"/>
      <c r="J50" s="67"/>
      <c r="K50" s="69"/>
    </row>
    <row r="51" spans="1:230" ht="15.75" customHeight="1">
      <c r="A51" s="17"/>
      <c r="B51" s="11"/>
      <c r="C51" s="11"/>
      <c r="D51" s="12"/>
      <c r="E51" s="17"/>
      <c r="F51" s="11"/>
      <c r="G51" s="56" t="s">
        <v>26</v>
      </c>
      <c r="H51" s="51" t="s">
        <v>4</v>
      </c>
      <c r="I51" s="50"/>
      <c r="J51" s="51">
        <f>SUM(J49:J50)</f>
        <v>14410</v>
      </c>
      <c r="K51" s="60"/>
    </row>
    <row r="52" spans="1:230" ht="15.75" customHeight="1">
      <c r="A52" s="17"/>
      <c r="B52" s="11"/>
      <c r="C52" s="11"/>
      <c r="D52" s="12"/>
      <c r="E52" s="17"/>
      <c r="F52" s="11"/>
      <c r="G52" s="56"/>
      <c r="H52" s="51"/>
      <c r="I52" s="50"/>
      <c r="J52" s="51"/>
      <c r="K52" s="60"/>
    </row>
    <row r="53" spans="1:230" s="17" customFormat="1" ht="15.75" customHeight="1">
      <c r="B53" s="27" t="s">
        <v>42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7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44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31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64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87" t="s">
        <v>61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62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63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C62" s="11"/>
      <c r="D62" s="76" t="s">
        <v>34</v>
      </c>
      <c r="E62" s="11"/>
      <c r="F62" s="11"/>
      <c r="G62" s="13"/>
      <c r="H62" s="14"/>
      <c r="I62" s="11"/>
      <c r="J62" s="78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56" t="s">
        <v>35</v>
      </c>
      <c r="E63" s="18" t="s">
        <v>54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/>
      <c r="E64" s="18" t="s">
        <v>55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36</v>
      </c>
      <c r="E65" s="90" t="s">
        <v>53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37</v>
      </c>
      <c r="E66" s="17" t="s">
        <v>5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38</v>
      </c>
      <c r="E67" s="22" t="s">
        <v>21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39</v>
      </c>
      <c r="E68" s="23" t="s">
        <v>48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40</v>
      </c>
      <c r="E69" s="17" t="s">
        <v>49</v>
      </c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 t="s">
        <v>41</v>
      </c>
      <c r="E70" s="11" t="s">
        <v>22</v>
      </c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43</v>
      </c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8"/>
      <c r="C75" s="8"/>
      <c r="D75" s="11"/>
      <c r="E75" s="11"/>
      <c r="F75" s="11"/>
      <c r="G75" s="24"/>
      <c r="H75" s="11"/>
      <c r="I75" s="11"/>
      <c r="J75" s="24"/>
      <c r="K75" s="25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 t="s">
        <v>59</v>
      </c>
      <c r="C76" s="11"/>
      <c r="D76" s="11"/>
      <c r="E76" s="11"/>
      <c r="F76" s="11"/>
      <c r="G76" s="24"/>
      <c r="H76" s="11"/>
      <c r="I76" s="11"/>
      <c r="J76" s="24"/>
      <c r="K76" s="24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58</v>
      </c>
      <c r="C77" s="8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reliantoverseas.uk@gmai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2012-05-16T04:52:58Z</dcterms:modified>
</cp:coreProperties>
</file>